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AVALUO DE MEJORAS\"/>
    </mc:Choice>
  </mc:AlternateContent>
  <xr:revisionPtr revIDLastSave="0" documentId="13_ncr:1_{A5EC764A-4465-4929-B523-2589470974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6" i="1" l="1"/>
  <c r="I242" i="1"/>
  <c r="F282" i="1"/>
  <c r="J240" i="1"/>
  <c r="J241" i="1"/>
  <c r="J239" i="1"/>
  <c r="C239" i="1"/>
  <c r="E239" i="1" s="1"/>
  <c r="I278" i="1" l="1"/>
  <c r="I285" i="1"/>
  <c r="G47" i="1" s="1"/>
  <c r="E241" i="1"/>
  <c r="D240" i="1"/>
  <c r="E240" i="1" s="1"/>
  <c r="C240" i="1"/>
</calcChain>
</file>

<file path=xl/sharedStrings.xml><?xml version="1.0" encoding="utf-8"?>
<sst xmlns="http://schemas.openxmlformats.org/spreadsheetml/2006/main" count="270" uniqueCount="216">
  <si>
    <t>AVALUO DE MEJORAS</t>
  </si>
  <si>
    <t>I.</t>
  </si>
  <si>
    <t>INMUEBLE QUE SE AVALUA</t>
  </si>
  <si>
    <t>TERRENO BARDEADO</t>
  </si>
  <si>
    <t>PROPIETARIO</t>
  </si>
  <si>
    <t>VALUADOR</t>
  </si>
  <si>
    <t>No. SOCIO COLEGIO DE VALUADORES</t>
  </si>
  <si>
    <t>ESPECIALIDAD</t>
  </si>
  <si>
    <t>FECHA DE AVALUO</t>
  </si>
  <si>
    <t>UBICACIÓN DE AVALUO</t>
  </si>
  <si>
    <t>LOTE</t>
  </si>
  <si>
    <t>MANZANA</t>
  </si>
  <si>
    <t>REGIMEN DE PROPIEDAD</t>
  </si>
  <si>
    <t>OBJETO DE AVALUO</t>
  </si>
  <si>
    <t>PROPOSITO DE AVALUO</t>
  </si>
  <si>
    <t>CUENTA CATASTRAL</t>
  </si>
  <si>
    <t>CUENTA PREDIAL</t>
  </si>
  <si>
    <t>FOLIO REAL</t>
  </si>
  <si>
    <t>ESCRITURA</t>
  </si>
  <si>
    <t>ING. MARIO ALBERTO GARCIA AMEZQUITA</t>
  </si>
  <si>
    <t>SAC-XXXXXXXXX</t>
  </si>
  <si>
    <t>INMUEBLES</t>
  </si>
  <si>
    <t>MUNICIPIO AGUASCALIENTES, AGUASCALIENTES</t>
  </si>
  <si>
    <t>S/N</t>
  </si>
  <si>
    <t>PRIVADA</t>
  </si>
  <si>
    <t>ESTIMAR VALOR COMERCIAL DE LAS MEJORAS</t>
  </si>
  <si>
    <t>CALCILO DE I.S.R.</t>
  </si>
  <si>
    <t>XX-XXXX-XX-XXXX-XXX-XXX</t>
  </si>
  <si>
    <t xml:space="preserve"> UXXXXXX</t>
  </si>
  <si>
    <t xml:space="preserve">NO EXISTE </t>
  </si>
  <si>
    <t>$</t>
  </si>
  <si>
    <t>PESOS</t>
  </si>
  <si>
    <t>II.</t>
  </si>
  <si>
    <t xml:space="preserve">       CARACTERISTICAS URBANAS</t>
  </si>
  <si>
    <t>CLASIFICACION DE ZONA</t>
  </si>
  <si>
    <t>TIPOS DE CONSTRUCCION</t>
  </si>
  <si>
    <t>INDICES DE SATURACION</t>
  </si>
  <si>
    <t>POBLACION</t>
  </si>
  <si>
    <t>CONTAMINACION AMBIENTAL</t>
  </si>
  <si>
    <t>USO DE SUELO</t>
  </si>
  <si>
    <t>VÍAS DE ACCESO IMPORTANCIA</t>
  </si>
  <si>
    <t>SERVICIOS</t>
  </si>
  <si>
    <t>R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</si>
  <si>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</si>
  <si>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</si>
  <si>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</si>
  <si>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</si>
  <si>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</si>
  <si>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</si>
  <si>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</si>
  <si>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</si>
  <si>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L-5</t>
  </si>
  <si>
    <t>M-4</t>
  </si>
  <si>
    <t>SANTA CRUZ DE LA PRESA, VILLAS DEL ALBA C.P.20371</t>
  </si>
  <si>
    <t>SANTA CRUZ DE LA PRESA, VILLAS DEL ALBA, AGUASCALIENTES, AGS.</t>
  </si>
  <si>
    <t>ELIA LANDAVERDE CARRANZA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</si>
  <si>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</si>
  <si>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</si>
  <si>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</si>
  <si>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</si>
  <si>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</si>
  <si>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</si>
  <si>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</si>
  <si>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</si>
  <si>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*</t>
  </si>
  <si>
    <t>III.</t>
  </si>
  <si>
    <t>TERRENO</t>
  </si>
  <si>
    <t xml:space="preserve">TRAMOS DE CALLES </t>
  </si>
  <si>
    <t>TRANSVERSALES,</t>
  </si>
  <si>
    <t>LIMÍTROFES Y</t>
  </si>
  <si>
    <t>ORIENTACION</t>
  </si>
  <si>
    <t>CASAS UNIFAMILIARES</t>
  </si>
  <si>
    <t>BAJA</t>
  </si>
  <si>
    <t>HABITACIONAL CAMPESTRE</t>
  </si>
  <si>
    <t>CARR AGUASCALIENTES- VILLA HIDALGO</t>
  </si>
  <si>
    <t>NORTE:</t>
  </si>
  <si>
    <t>SUR:</t>
  </si>
  <si>
    <t>ATARDECER</t>
  </si>
  <si>
    <t>ANOCHECER</t>
  </si>
  <si>
    <t>ESTE:</t>
  </si>
  <si>
    <t>ARMONIA</t>
  </si>
  <si>
    <t>OESTE:</t>
  </si>
  <si>
    <t>MEDIDAS Y COLINDANCIAS</t>
  </si>
  <si>
    <t>OESTE</t>
  </si>
  <si>
    <t>10.35 m</t>
  </si>
  <si>
    <t>25 m</t>
  </si>
  <si>
    <t>L-9 DE M-4</t>
  </si>
  <si>
    <t>SERVIDUMBRE DE PASO</t>
  </si>
  <si>
    <t>L-2 DE M-4</t>
  </si>
  <si>
    <t>L-4 DE M-4</t>
  </si>
  <si>
    <t>TOPOGRAFIA Y CONFIG.</t>
  </si>
  <si>
    <t>CARACT. PANORAMICAS</t>
  </si>
  <si>
    <t>TERRENO IRREGULAR PLANO</t>
  </si>
  <si>
    <t>CALLEJON DE TERRACERIA</t>
  </si>
  <si>
    <t xml:space="preserve">  NINGUNA APARENTE</t>
  </si>
  <si>
    <t>SERVIDUMBRE Y RESTRICC.</t>
  </si>
  <si>
    <t>FALLAS</t>
  </si>
  <si>
    <t xml:space="preserve">NO SE APRECIAN FALLAS CERCANAS SEGÚN EL SISTEMA DE </t>
  </si>
  <si>
    <t>INFORMACION DE FALLAS GEOLOGICAS Y GRIETAS (Sifagg)</t>
  </si>
  <si>
    <t>GEORREFERENCIA</t>
  </si>
  <si>
    <t>X=770470.48</t>
  </si>
  <si>
    <t>Y=2418719.14</t>
  </si>
  <si>
    <t>21°51´56.336"N 102°22´59.036W</t>
  </si>
  <si>
    <t>IV.</t>
  </si>
  <si>
    <t>DESCRIPCION GENERAL DEL INMUEBLE</t>
  </si>
  <si>
    <t>SUPERFICIES</t>
  </si>
  <si>
    <t>CONSTRUCCION</t>
  </si>
  <si>
    <t>TIPO</t>
  </si>
  <si>
    <t>AREAS CONSTRUIDAS</t>
  </si>
  <si>
    <t>SUP. DE TERRENO</t>
  </si>
  <si>
    <t>250 M2</t>
  </si>
  <si>
    <t>NO HAY</t>
  </si>
  <si>
    <t>USO ACTUAL:</t>
  </si>
  <si>
    <t>ESPACIOS CONSTRUIDOS:</t>
  </si>
  <si>
    <t>NUMERO DE NIVELES:</t>
  </si>
  <si>
    <t>EDAD APROXIMADA:</t>
  </si>
  <si>
    <t>VIDA UTIL REMANENTE:</t>
  </si>
  <si>
    <t>ESTADO DE CONSERVACION:</t>
  </si>
  <si>
    <t>CALIDAD DEL PROYECTO:</t>
  </si>
  <si>
    <t>UNIDADES RENTABLES:</t>
  </si>
  <si>
    <t>NO APLICA</t>
  </si>
  <si>
    <t>V.</t>
  </si>
  <si>
    <t>CONSIDERACIONES PREVIAS AL AVALÚO</t>
  </si>
  <si>
    <t>TERRENO BALDIO BARDEADO EN UNA CALLE CERRADA SIN PAVIMENTOS</t>
  </si>
  <si>
    <t>AMPLIACION DE LA DESCRIPCION DEL INMUEBLE:</t>
  </si>
  <si>
    <t xml:space="preserve">EL SOLICITANTE MANIFIESTA QUE ADQUIRIÓ UN TERRERRENO BALDÍO EN EL CUAL CONSTRUYÓ POR SU CUENTA </t>
  </si>
  <si>
    <t>LAS BARDAS, Y CISTERNA DE 10,000 LTS, LAS CUALES TERMINÓ EN MARZO DEL 2023</t>
  </si>
  <si>
    <t>COMENTARIOS GENERALES, SUPUESTOS, EXCLUSIONES Y CONDICIONES LIMITADAS AL AVALUO</t>
  </si>
  <si>
    <t>El presente análisis presupone que noexiste una restricción legal en cuanto a la posesión del bien y al</t>
  </si>
  <si>
    <t xml:space="preserve">uso lícito del mismo. Los valores de la calle y de mercado se estiman con base en la homologación de los </t>
  </si>
  <si>
    <t>comparables obtenidos en la investigación del mercado inmobiliario de la zona de ubicación del inmueble</t>
  </si>
  <si>
    <t>y zonas de características similares. La homologación considera las condiciones del inmueble que se analiza.</t>
  </si>
  <si>
    <t>FACTORES DE HOMOLOGACION EMPLEADOS</t>
  </si>
  <si>
    <t>sup</t>
  </si>
  <si>
    <t>neg</t>
  </si>
  <si>
    <t>fub</t>
  </si>
  <si>
    <t>csp</t>
  </si>
  <si>
    <t>ec</t>
  </si>
  <si>
    <t>proy</t>
  </si>
  <si>
    <t xml:space="preserve">Superficie construída / terreno                                   </t>
  </si>
  <si>
    <t xml:space="preserve">Factor de negoaciación                                                         </t>
  </si>
  <si>
    <t xml:space="preserve">Factor de ubicación dentro de la colonia                                    </t>
  </si>
  <si>
    <t>Calidad de los serv. Públicos (0-10)</t>
  </si>
  <si>
    <t>Estado de conservación</t>
  </si>
  <si>
    <t>Calidad del proyecto</t>
  </si>
  <si>
    <t>Vl.</t>
  </si>
  <si>
    <t>INVESTIGACIÓN DE MERCADO</t>
  </si>
  <si>
    <t>TERRENOS EN VENTA</t>
  </si>
  <si>
    <t>VlI.</t>
  </si>
  <si>
    <t>APLICACIÓN DEL ENFOQUE COMPARATIVO DE MERCADO</t>
  </si>
  <si>
    <t>Vum$</t>
  </si>
  <si>
    <t>top</t>
  </si>
  <si>
    <t>for</t>
  </si>
  <si>
    <t>tfr</t>
  </si>
  <si>
    <t>fesq</t>
  </si>
  <si>
    <t>VALOR UNITARIO DEL</t>
  </si>
  <si>
    <t>TERRENO HOMOLOGADO</t>
  </si>
  <si>
    <t>FACT. DE HOMOLOGACION</t>
  </si>
  <si>
    <t>SUPERFICIE</t>
  </si>
  <si>
    <t>INDIVISO</t>
  </si>
  <si>
    <t>PRECIO DE MERCADO PONDERADO</t>
  </si>
  <si>
    <t xml:space="preserve">VALOR DEL TERRENO </t>
  </si>
  <si>
    <t>$/M2</t>
  </si>
  <si>
    <t>VlII.</t>
  </si>
  <si>
    <t>APLICACIÓN DEL ENFOQUE DE COSTOS (VALOR FISICO O DIRECTO)</t>
  </si>
  <si>
    <t>FRACCION</t>
  </si>
  <si>
    <t>AREA (M2)</t>
  </si>
  <si>
    <t>FACTOR</t>
  </si>
  <si>
    <t>VALOR U.</t>
  </si>
  <si>
    <t>TOTAL</t>
  </si>
  <si>
    <t>UNICA</t>
  </si>
  <si>
    <t>VALOR DEL TERRENO</t>
  </si>
  <si>
    <t>CONSTRUCCION ORIGINAL</t>
  </si>
  <si>
    <t>VALOR UNIT.</t>
  </si>
  <si>
    <t>vrn</t>
  </si>
  <si>
    <t>edad</t>
  </si>
  <si>
    <t>vut</t>
  </si>
  <si>
    <t>fec</t>
  </si>
  <si>
    <t>vnr</t>
  </si>
  <si>
    <t>MEJORAS</t>
  </si>
  <si>
    <t xml:space="preserve">BARDAS </t>
  </si>
  <si>
    <t>MALLA CICLONICA</t>
  </si>
  <si>
    <t>CISTERNA 10M3</t>
  </si>
  <si>
    <t>VALOR DE REPOSICION NUEVO</t>
  </si>
  <si>
    <t>APLICACIÓN DEL ENFOQUE DE INGRESOS (VALOR DE CAPITALIZACION DE RENTAS)</t>
  </si>
  <si>
    <t xml:space="preserve">VALOR DE CAPITALIZACION </t>
  </si>
  <si>
    <t>RESULTADO DE LA APLICACIÓN DEL ENFOQUE DE INGRESOS</t>
  </si>
  <si>
    <t>IX.</t>
  </si>
  <si>
    <t>X.</t>
  </si>
  <si>
    <t>RESUMEN DE VALORES</t>
  </si>
  <si>
    <t>ENFOQUE COMPARATIVO DE MERCADO (VALOR COMPARATIVO DE MERCADO)</t>
  </si>
  <si>
    <t>ENFOQUE DE COSTOS (VALOR FISICO O DIRECTO, NETO DE REPOSICION)</t>
  </si>
  <si>
    <t>ENFOQUE DE INGRESOS (VALOR DE CAPITALIZACION DE RENTAS)</t>
  </si>
  <si>
    <t>XI.</t>
  </si>
  <si>
    <t>CONSIDERACIONES PREVIAS A LA CONCLUSION</t>
  </si>
  <si>
    <t>XII.</t>
  </si>
  <si>
    <t>CONCLUSION</t>
  </si>
  <si>
    <t>VALORES ACTUALES</t>
  </si>
  <si>
    <t>VALOR ACTUAL DE LAS MEJORAS</t>
  </si>
  <si>
    <t>VALOR REFERIDOS A MARZO DEL 2023</t>
  </si>
  <si>
    <t>INPC FEBRERO 2023</t>
  </si>
  <si>
    <t>VALOR REFERIDO DE LAS MEJORAS</t>
  </si>
  <si>
    <t>NOMBRE:</t>
  </si>
  <si>
    <t>N° DE REGISTRO COLEGIO DE VALUADORES DEL ESTADO DE AGS.</t>
  </si>
  <si>
    <t>ESPECIALIDAD: INMUEBLES</t>
  </si>
  <si>
    <t>CEDULA ESPECIALIDAD EN V</t>
  </si>
  <si>
    <t>CEDULA MAESTRIA EN VALUACION</t>
  </si>
  <si>
    <t>CROQUIS</t>
  </si>
  <si>
    <t>XIII.</t>
  </si>
  <si>
    <t>XIV.</t>
  </si>
  <si>
    <t>REPORTE FOTOGRAFICO</t>
  </si>
  <si>
    <t>INPC SEPTIEMBRE 2024</t>
  </si>
  <si>
    <t>RURAL</t>
  </si>
  <si>
    <t>32721 (TREINTA Y DOS MIL SETECIENTOS VEINTIUNO)</t>
  </si>
  <si>
    <t>FLOTANTE</t>
  </si>
  <si>
    <t>VALOR REFERIDO 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</si>
</sst>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"/>
    <numFmt numFmtId="165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right"/>
    </xf>
    <xf numFmtId="9" fontId="11" fillId="0" borderId="0" xfId="0" applyNumberFormat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1" xfId="0" applyFont="1" applyBorder="1"/>
    <xf numFmtId="0" fontId="0" fillId="0" borderId="12" xfId="0" applyBorder="1"/>
    <xf numFmtId="0" fontId="0" fillId="0" borderId="0" xfId="0" applyAlignment="1">
      <alignment horizontal="center"/>
    </xf>
    <xf numFmtId="9" fontId="0" fillId="0" borderId="0" xfId="2" applyFont="1"/>
    <xf numFmtId="2" fontId="10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3" borderId="0" xfId="0" applyFill="1"/>
    <xf numFmtId="2" fontId="11" fillId="3" borderId="0" xfId="0" applyNumberFormat="1" applyFont="1" applyFill="1" applyAlignment="1">
      <alignment horizontal="center"/>
    </xf>
    <xf numFmtId="44" fontId="11" fillId="3" borderId="0" xfId="1" applyFont="1" applyFill="1"/>
    <xf numFmtId="44" fontId="11" fillId="3" borderId="0" xfId="1" applyFont="1" applyFill="1" applyAlignment="1">
      <alignment horizontal="center"/>
    </xf>
    <xf numFmtId="0" fontId="10" fillId="3" borderId="0" xfId="0" applyFont="1" applyFill="1"/>
    <xf numFmtId="165" fontId="0" fillId="0" borderId="0" xfId="0" applyNumberFormat="1"/>
    <xf numFmtId="44" fontId="11" fillId="0" borderId="0" xfId="1" applyFont="1" applyAlignment="1">
      <alignment horizontal="center"/>
    </xf>
    <xf numFmtId="0" fontId="11" fillId="4" borderId="0" xfId="0" applyFont="1" applyFill="1"/>
    <xf numFmtId="44" fontId="0" fillId="3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0" xfId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864093F-4E9A-B392-0B26-B16856A0D57F}"/>
            </a:ext>
          </a:extLst>
        </xdr:cNvPr>
        <xdr:cNvSpPr>
          <a:spLocks noChangeAspect="1" noChangeArrowheads="1"/>
        </xdr:cNvSpPr>
      </xdr:nvSpPr>
      <xdr:spPr bwMode="auto">
        <a:xfrm>
          <a:off x="192024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369433</xdr:colOff>
      <xdr:row>3</xdr:row>
      <xdr:rowOff>41501</xdr:rowOff>
    </xdr:from>
    <xdr:to>
      <xdr:col>8</xdr:col>
      <xdr:colOff>260576</xdr:colOff>
      <xdr:row>20</xdr:row>
      <xdr:rowOff>95929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A1EF1-2058-6153-C90A-5D2D93B0A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2371" y="597126"/>
          <a:ext cx="4574268" cy="3150053"/>
        </a:xfrm>
        <a:prstGeom prst="rect">
          <a:avLst/>
        </a:prstGeom>
      </xdr:spPr>
    </xdr:pic>
    <xdr:clientData/>
  </xdr:twoCellAnchor>
  <xdr:twoCellAnchor editAs="oneCell">
    <xdr:from>
      <xdr:col>5</xdr:col>
      <xdr:colOff>141938</xdr:colOff>
      <xdr:row>61</xdr:row>
      <xdr:rowOff>35169</xdr:rowOff>
    </xdr:from>
    <xdr:to>
      <xdr:col>9</xdr:col>
      <xdr:colOff>585020</xdr:colOff>
      <xdr:row>72</xdr:row>
      <xdr:rowOff>134814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D428E8-5982-AD30-B499-9DA9CF5AAF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18184" y="11248292"/>
          <a:ext cx="2998713" cy="2098430"/>
        </a:xfrm>
        <a:prstGeom prst="rect">
          <a:avLst/>
        </a:prstGeom>
      </xdr:spPr>
    </xdr:pic>
    <xdr:clientData/>
  </xdr:twoCellAnchor>
  <xdr:twoCellAnchor>
    <xdr:from>
      <xdr:col>6</xdr:col>
      <xdr:colOff>404789</xdr:colOff>
      <xdr:row>68</xdr:row>
      <xdr:rowOff>72062</xdr:rowOff>
    </xdr:from>
    <xdr:to>
      <xdr:col>6</xdr:col>
      <xdr:colOff>586153</xdr:colOff>
      <xdr:row>69</xdr:row>
      <xdr:rowOff>82061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4CF4987E-6D70-8769-088C-490CF6789FC9}"/>
            </a:ext>
          </a:extLst>
        </xdr:cNvPr>
        <xdr:cNvSpPr/>
      </xdr:nvSpPr>
      <xdr:spPr>
        <a:xfrm>
          <a:off x="4419943" y="12557139"/>
          <a:ext cx="181364" cy="191707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5</xdr:col>
      <xdr:colOff>20174</xdr:colOff>
      <xdr:row>75</xdr:row>
      <xdr:rowOff>126264</xdr:rowOff>
    </xdr:from>
    <xdr:to>
      <xdr:col>9</xdr:col>
      <xdr:colOff>615098</xdr:colOff>
      <xdr:row>95</xdr:row>
      <xdr:rowOff>150811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355A3E3-BB2A-1788-47A9-139944EA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7424" y="13937514"/>
          <a:ext cx="3166674" cy="3715485"/>
        </a:xfrm>
        <a:prstGeom prst="rect">
          <a:avLst/>
        </a:prstGeom>
      </xdr:spPr>
    </xdr:pic>
    <xdr:clientData/>
  </xdr:twoCellAnchor>
  <xdr:twoCellAnchor>
    <xdr:from>
      <xdr:col>5</xdr:col>
      <xdr:colOff>508000</xdr:colOff>
      <xdr:row>87</xdr:row>
      <xdr:rowOff>142876</xdr:rowOff>
    </xdr:from>
    <xdr:to>
      <xdr:col>7</xdr:col>
      <xdr:colOff>31749</xdr:colOff>
      <xdr:row>92</xdr:row>
      <xdr:rowOff>31751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8EE5FC5A-8F3C-336F-482B-E3D6FE787F19}"/>
            </a:ext>
          </a:extLst>
        </xdr:cNvPr>
        <xdr:cNvSpPr/>
      </xdr:nvSpPr>
      <xdr:spPr>
        <a:xfrm>
          <a:off x="3905250" y="16144876"/>
          <a:ext cx="809624" cy="801688"/>
        </a:xfrm>
        <a:prstGeom prst="ellipse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71437</xdr:colOff>
      <xdr:row>129</xdr:row>
      <xdr:rowOff>134935</xdr:rowOff>
    </xdr:from>
    <xdr:to>
      <xdr:col>9</xdr:col>
      <xdr:colOff>630968</xdr:colOff>
      <xdr:row>144</xdr:row>
      <xdr:rowOff>39686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178AD5-BF11-FAD3-A490-16710403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23899810"/>
          <a:ext cx="6528531" cy="2643189"/>
        </a:xfrm>
        <a:prstGeom prst="rect">
          <a:avLst/>
        </a:prstGeom>
      </xdr:spPr>
    </xdr:pic>
    <xdr:clientData/>
  </xdr:twoCellAnchor>
  <xdr:twoCellAnchor editAs="oneCell">
    <xdr:from>
      <xdr:col>0</xdr:col>
      <xdr:colOff>15393</xdr:colOff>
      <xdr:row>166</xdr:row>
      <xdr:rowOff>74881</xdr:rowOff>
    </xdr:from>
    <xdr:to>
      <xdr:col>9</xdr:col>
      <xdr:colOff>544748</xdr:colOff>
      <xdr:row>178</xdr:row>
      <xdr:rowOff>2433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E94E7A-172A-01C3-A4B1-B85350A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3" y="30924336"/>
          <a:ext cx="6463719" cy="2140527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265</xdr:row>
      <xdr:rowOff>58615</xdr:rowOff>
    </xdr:from>
    <xdr:to>
      <xdr:col>9</xdr:col>
      <xdr:colOff>563154</xdr:colOff>
      <xdr:row>270</xdr:row>
      <xdr:rowOff>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159287-2D2D-EE7B-2291-21BD668F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49236923"/>
          <a:ext cx="6416318" cy="870857"/>
        </a:xfrm>
        <a:prstGeom prst="rect">
          <a:avLst/>
        </a:prstGeom>
      </xdr:spPr>
    </xdr:pic>
    <xdr:clientData/>
  </xdr:twoCellAnchor>
  <xdr:twoCellAnchor editAs="oneCell">
    <xdr:from>
      <xdr:col>2</xdr:col>
      <xdr:colOff>50243</xdr:colOff>
      <xdr:row>302</xdr:row>
      <xdr:rowOff>134394</xdr:rowOff>
    </xdr:from>
    <xdr:to>
      <xdr:col>7</xdr:col>
      <xdr:colOff>278607</xdr:colOff>
      <xdr:row>321</xdr:row>
      <xdr:rowOff>83736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771F1F-F01D-AEBB-FA9A-5A900D38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034" y="56346548"/>
          <a:ext cx="3594562" cy="3449518"/>
        </a:xfrm>
        <a:prstGeom prst="rect">
          <a:avLst/>
        </a:prstGeom>
      </xdr:spPr>
    </xdr:pic>
    <xdr:clientData/>
  </xdr:twoCellAnchor>
  <xdr:twoCellAnchor editAs="oneCell">
    <xdr:from>
      <xdr:col>0</xdr:col>
      <xdr:colOff>184220</xdr:colOff>
      <xdr:row>325</xdr:row>
      <xdr:rowOff>0</xdr:rowOff>
    </xdr:from>
    <xdr:to>
      <xdr:col>4</xdr:col>
      <xdr:colOff>468924</xdr:colOff>
      <xdr:row>334</xdr:row>
      <xdr:rowOff>135183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1A4145D-DCCA-1091-AD51-8BC9BF2FD0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20" y="60281736"/>
          <a:ext cx="2830286" cy="1793161"/>
        </a:xfrm>
        <a:prstGeom prst="rect">
          <a:avLst/>
        </a:prstGeom>
      </xdr:spPr>
    </xdr:pic>
    <xdr:clientData/>
  </xdr:twoCellAnchor>
  <xdr:twoCellAnchor editAs="oneCell">
    <xdr:from>
      <xdr:col>0</xdr:col>
      <xdr:colOff>159099</xdr:colOff>
      <xdr:row>335</xdr:row>
      <xdr:rowOff>66312</xdr:rowOff>
    </xdr:from>
    <xdr:to>
      <xdr:col>4</xdr:col>
      <xdr:colOff>602902</xdr:colOff>
      <xdr:row>348</xdr:row>
      <xdr:rowOff>127279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BFE297-A287-5766-2DEE-85B430886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49"/>
        <a:stretch/>
      </xdr:blipFill>
      <xdr:spPr>
        <a:xfrm>
          <a:off x="159099" y="62190246"/>
          <a:ext cx="2989385" cy="2455824"/>
        </a:xfrm>
        <a:prstGeom prst="rect">
          <a:avLst/>
        </a:prstGeom>
      </xdr:spPr>
    </xdr:pic>
    <xdr:clientData/>
  </xdr:twoCellAnchor>
  <xdr:twoCellAnchor editAs="oneCell">
    <xdr:from>
      <xdr:col>5</xdr:col>
      <xdr:colOff>71918</xdr:colOff>
      <xdr:row>337</xdr:row>
      <xdr:rowOff>117229</xdr:rowOff>
    </xdr:from>
    <xdr:to>
      <xdr:col>9</xdr:col>
      <xdr:colOff>401094</xdr:colOff>
      <xdr:row>346</xdr:row>
      <xdr:rowOff>159098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3CF9C05-A7EB-1E26-751C-8C8E7DE9F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8116" y="62609603"/>
          <a:ext cx="2874758" cy="1699847"/>
        </a:xfrm>
        <a:prstGeom prst="rect">
          <a:avLst/>
        </a:prstGeom>
      </xdr:spPr>
    </xdr:pic>
    <xdr:clientData/>
  </xdr:twoCellAnchor>
  <xdr:twoCellAnchor editAs="oneCell">
    <xdr:from>
      <xdr:col>5</xdr:col>
      <xdr:colOff>586152</xdr:colOff>
      <xdr:row>324</xdr:row>
      <xdr:rowOff>150727</xdr:rowOff>
    </xdr:from>
    <xdr:to>
      <xdr:col>9</xdr:col>
      <xdr:colOff>89177</xdr:colOff>
      <xdr:row>336</xdr:row>
      <xdr:rowOff>159100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63DD929-EB1B-ECDA-9A72-59D897F35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52350" y="60248243"/>
          <a:ext cx="2048607" cy="2219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4"/>
  <sheetViews>
    <sheetView tabSelected="1" showWhiteSpace="0" view="pageLayout" zoomScale="110" zoomScaleNormal="80" zoomScaleSheetLayoutView="110" zoomScalePageLayoutView="110" workbookViewId="0">
      <selection activeCell="B47" sqref="B47:F48"/>
    </sheetView>
  </sheetViews>
  <sheetFormatPr baseColWidth="10" defaultColWidth="8.88671875" defaultRowHeight="14.4" x14ac:dyDescent="0.3"/>
  <cols>
    <col min="5" max="5" width="11.44140625" bestFit="1" customWidth="1"/>
    <col min="10" max="10" width="9.33203125" bestFit="1" customWidth="1"/>
  </cols>
  <sheetData>
    <row r="1" spans="1:10" ht="14.4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x14ac:dyDescent="0.3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10" ht="15" thickBot="1" x14ac:dyDescent="0.35">
      <c r="A3" s="51"/>
      <c r="B3" s="52"/>
      <c r="C3" s="52"/>
      <c r="D3" s="52"/>
      <c r="E3" s="52"/>
      <c r="F3" s="52"/>
      <c r="G3" s="52"/>
      <c r="H3" s="52"/>
      <c r="I3" s="52"/>
      <c r="J3" s="53"/>
    </row>
    <row r="8" spans="1:10" ht="13.8" customHeight="1" x14ac:dyDescent="0.3"/>
    <row r="21" spans="1:10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60" t="s">
        <v>1</v>
      </c>
      <c r="B22" s="61" t="s">
        <v>2</v>
      </c>
      <c r="C22" s="61"/>
      <c r="D22" s="61"/>
      <c r="E22" t="s">
        <v>3</v>
      </c>
    </row>
    <row r="23" spans="1:10" ht="15" thickBot="1" x14ac:dyDescent="0.35">
      <c r="A23" s="36"/>
      <c r="B23" s="38"/>
      <c r="C23" s="38"/>
      <c r="D23" s="38"/>
      <c r="E23" s="1" t="s">
        <v>54</v>
      </c>
      <c r="F23" s="1"/>
      <c r="G23" s="1"/>
      <c r="H23" s="1"/>
      <c r="I23" s="1"/>
      <c r="J23" s="1"/>
    </row>
    <row r="28" spans="1:10" x14ac:dyDescent="0.3">
      <c r="D28" s="3" t="s">
        <v>4</v>
      </c>
      <c r="E28" t="s">
        <v>55</v>
      </c>
    </row>
    <row r="29" spans="1:10" x14ac:dyDescent="0.3">
      <c r="D29" s="3" t="s">
        <v>5</v>
      </c>
      <c r="E29" t="s">
        <v>19</v>
      </c>
    </row>
    <row r="30" spans="1:10" x14ac:dyDescent="0.3">
      <c r="D30" s="3" t="s">
        <v>6</v>
      </c>
      <c r="E30" t="s">
        <v>20</v>
      </c>
    </row>
    <row r="31" spans="1:10" x14ac:dyDescent="0.3">
      <c r="D31" s="3" t="s">
        <v>7</v>
      </c>
      <c r="E31" t="s">
        <v>21</v>
      </c>
    </row>
    <row r="32" spans="1:10" x14ac:dyDescent="0.3">
      <c r="D32" s="3" t="s">
        <v>8</v>
      </c>
      <c r="E32" s="2">
        <v>45580</v>
      </c>
    </row>
    <row r="33" spans="1:10" x14ac:dyDescent="0.3">
      <c r="D33" s="3" t="s">
        <v>9</v>
      </c>
      <c r="E33" t="s">
        <v>53</v>
      </c>
    </row>
    <row r="34" spans="1:10" x14ac:dyDescent="0.3">
      <c r="D34" s="3"/>
      <c r="E34" t="s">
        <v>22</v>
      </c>
    </row>
    <row r="35" spans="1:10" x14ac:dyDescent="0.3">
      <c r="D35" s="3" t="s">
        <v>10</v>
      </c>
      <c r="E35" t="s">
        <v>51</v>
      </c>
    </row>
    <row r="36" spans="1:10" x14ac:dyDescent="0.3">
      <c r="D36" s="3" t="s">
        <v>11</v>
      </c>
      <c r="E36" t="s">
        <v>52</v>
      </c>
    </row>
    <row r="37" spans="1:10" x14ac:dyDescent="0.3">
      <c r="D37" s="3" t="s">
        <v>12</v>
      </c>
      <c r="E37" t="s">
        <v>24</v>
      </c>
    </row>
    <row r="38" spans="1:10" x14ac:dyDescent="0.3">
      <c r="D38" s="3" t="s">
        <v>13</v>
      </c>
      <c r="E38" t="s">
        <v>25</v>
      </c>
    </row>
    <row r="39" spans="1:10" ht="14.4" customHeight="1" x14ac:dyDescent="0.3">
      <c r="D39" s="3" t="s">
        <v>14</v>
      </c>
      <c r="E39" t="s">
        <v>26</v>
      </c>
    </row>
    <row r="40" spans="1:10" ht="15" customHeight="1" x14ac:dyDescent="0.3">
      <c r="D40" s="3" t="s">
        <v>15</v>
      </c>
      <c r="E40" t="s">
        <v>27</v>
      </c>
    </row>
    <row r="41" spans="1:10" x14ac:dyDescent="0.3">
      <c r="D41" s="3" t="s">
        <v>16</v>
      </c>
      <c r="E41" t="s">
        <v>28</v>
      </c>
    </row>
    <row r="42" spans="1:10" x14ac:dyDescent="0.3">
      <c r="D42" s="3" t="s">
        <v>17</v>
      </c>
      <c r="E42" t="s">
        <v>29</v>
      </c>
    </row>
    <row r="43" spans="1:10" x14ac:dyDescent="0.3">
      <c r="D43" s="3" t="s">
        <v>18</v>
      </c>
      <c r="E43" t="s">
        <v>213</v>
      </c>
    </row>
    <row r="46" spans="1:10" ht="18.600000000000001" customHeight="1" thickBot="1" x14ac:dyDescent="0.35">
      <c r="A46" s="1"/>
      <c r="B46" s="1"/>
      <c r="H46" s="1"/>
      <c r="I46" s="1"/>
      <c r="J46" s="1"/>
    </row>
    <row r="47" spans="1:10" ht="14.4" customHeight="1" x14ac:dyDescent="0.3">
      <c r="A47" s="35" t="s">
        <v>30</v>
      </c>
      <c r="B47" s="37" t="s">
        <v>215</v>
      </c>
      <c r="C47" s="37"/>
      <c r="D47" s="37"/>
      <c r="E47" s="37"/>
      <c r="F47" s="37"/>
      <c r="G47" s="57">
        <f>I285</f>
        <v>261566.28642680772</v>
      </c>
      <c r="H47" s="58"/>
      <c r="I47" s="64" t="s">
        <v>31</v>
      </c>
      <c r="J47" s="64"/>
    </row>
    <row r="48" spans="1:10" ht="14.4" customHeight="1" thickBot="1" x14ac:dyDescent="0.35">
      <c r="A48" s="36"/>
      <c r="B48" s="38"/>
      <c r="C48" s="38"/>
      <c r="D48" s="38"/>
      <c r="E48" s="38"/>
      <c r="F48" s="38"/>
      <c r="G48" s="59"/>
      <c r="H48" s="59"/>
      <c r="I48" s="65"/>
      <c r="J48" s="65"/>
    </row>
    <row r="49" spans="1:10" ht="15" customHeight="1" x14ac:dyDescent="0.3"/>
    <row r="51" spans="1:10" ht="15" thickBot="1" x14ac:dyDescent="0.35">
      <c r="B51" s="1"/>
      <c r="C51" s="1"/>
      <c r="D51" s="1"/>
      <c r="E51" s="1"/>
      <c r="F51" s="1"/>
      <c r="G51" s="1"/>
      <c r="H51" s="1"/>
      <c r="I51" s="1"/>
      <c r="J51" s="1"/>
    </row>
    <row r="52" spans="1:10" ht="14.4" customHeight="1" x14ac:dyDescent="0.3">
      <c r="A52" s="35" t="s">
        <v>32</v>
      </c>
      <c r="B52" s="37" t="s">
        <v>33</v>
      </c>
      <c r="C52" s="37"/>
      <c r="D52" s="37"/>
      <c r="E52" s="37"/>
      <c r="F52" s="37"/>
      <c r="G52" s="37"/>
      <c r="H52" s="37"/>
      <c r="I52" s="37"/>
      <c r="J52" s="37"/>
    </row>
    <row r="53" spans="1:10" ht="15" customHeight="1" thickBot="1" x14ac:dyDescent="0.35">
      <c r="A53" s="36"/>
      <c r="B53" s="38"/>
      <c r="C53" s="38"/>
      <c r="D53" s="38"/>
      <c r="E53" s="38"/>
      <c r="F53" s="38"/>
      <c r="G53" s="38"/>
      <c r="H53" s="38"/>
      <c r="I53" s="38"/>
      <c r="J53" s="38"/>
    </row>
    <row r="55" spans="1:10" x14ac:dyDescent="0.3">
      <c r="C55" s="3" t="s">
        <v>34</v>
      </c>
      <c r="D55" s="31" t="s">
        <v>212</v>
      </c>
    </row>
    <row r="56" spans="1:10" x14ac:dyDescent="0.3">
      <c r="C56" s="3" t="s">
        <v>35</v>
      </c>
      <c r="D56" s="8" t="s">
        <v>71</v>
      </c>
    </row>
    <row r="57" spans="1:10" x14ac:dyDescent="0.3">
      <c r="C57" s="3" t="s">
        <v>36</v>
      </c>
      <c r="D57" s="10">
        <v>0.3</v>
      </c>
    </row>
    <row r="58" spans="1:10" x14ac:dyDescent="0.3">
      <c r="C58" s="3" t="s">
        <v>37</v>
      </c>
      <c r="D58" s="8" t="s">
        <v>214</v>
      </c>
    </row>
    <row r="59" spans="1:10" x14ac:dyDescent="0.3">
      <c r="C59" s="3" t="s">
        <v>38</v>
      </c>
      <c r="D59" s="8" t="s">
        <v>72</v>
      </c>
    </row>
    <row r="60" spans="1:10" x14ac:dyDescent="0.3">
      <c r="C60" s="3" t="s">
        <v>39</v>
      </c>
      <c r="D60" s="8" t="s">
        <v>73</v>
      </c>
    </row>
    <row r="61" spans="1:10" x14ac:dyDescent="0.3">
      <c r="C61" s="3" t="s">
        <v>40</v>
      </c>
      <c r="D61" s="8" t="s">
        <v>74</v>
      </c>
    </row>
    <row r="63" spans="1:10" x14ac:dyDescent="0.3">
      <c r="A63" s="4" t="s">
        <v>41</v>
      </c>
      <c r="C63" s="5"/>
    </row>
    <row r="64" spans="1:10" x14ac:dyDescent="0.3">
      <c r="A64" s="9" t="s">
        <v>64</v>
      </c>
      <c r="B64" s="8" t="s">
        <v>43</v>
      </c>
      <c r="C64" s="9" t="s">
        <v>64</v>
      </c>
      <c r="D64" s="8" t="s">
        <v>56</v>
      </c>
    </row>
    <row r="65" spans="1:10" x14ac:dyDescent="0.3">
      <c r="A65" s="9" t="s">
        <v>42</v>
      </c>
      <c r="B65" s="8" t="s">
        <v>44</v>
      </c>
      <c r="C65" s="9" t="s">
        <v>64</v>
      </c>
      <c r="D65" s="8" t="s">
        <v>57</v>
      </c>
    </row>
    <row r="66" spans="1:10" x14ac:dyDescent="0.3">
      <c r="A66" s="9" t="s">
        <v>64</v>
      </c>
      <c r="B66" s="8" t="s">
        <v>45</v>
      </c>
      <c r="C66" s="9" t="s">
        <v>64</v>
      </c>
      <c r="D66" s="8" t="s">
        <v>58</v>
      </c>
    </row>
    <row r="67" spans="1:10" x14ac:dyDescent="0.3">
      <c r="A67" s="9" t="s">
        <v>64</v>
      </c>
      <c r="B67" s="8" t="s">
        <v>46</v>
      </c>
      <c r="C67" s="9" t="s">
        <v>64</v>
      </c>
      <c r="D67" s="8" t="s">
        <v>59</v>
      </c>
    </row>
    <row r="68" spans="1:10" x14ac:dyDescent="0.3">
      <c r="A68" s="9" t="s">
        <v>64</v>
      </c>
      <c r="B68" s="8" t="s">
        <v>47</v>
      </c>
      <c r="C68" s="9" t="s">
        <v>42</v>
      </c>
      <c r="D68" s="8" t="s">
        <v>60</v>
      </c>
    </row>
    <row r="69" spans="1:10" x14ac:dyDescent="0.3">
      <c r="A69" s="9" t="s">
        <v>64</v>
      </c>
      <c r="B69" s="8" t="s">
        <v>48</v>
      </c>
      <c r="C69" s="9" t="s">
        <v>64</v>
      </c>
      <c r="D69" s="8" t="s">
        <v>61</v>
      </c>
    </row>
    <row r="70" spans="1:10" x14ac:dyDescent="0.3">
      <c r="A70" s="9" t="s">
        <v>64</v>
      </c>
      <c r="B70" s="8" t="s">
        <v>49</v>
      </c>
      <c r="C70" s="9" t="s">
        <v>64</v>
      </c>
      <c r="D70" s="8" t="s">
        <v>62</v>
      </c>
    </row>
    <row r="71" spans="1:10" x14ac:dyDescent="0.3">
      <c r="A71" s="9" t="s">
        <v>64</v>
      </c>
      <c r="B71" s="8" t="s">
        <v>50</v>
      </c>
      <c r="C71" s="9" t="s">
        <v>64</v>
      </c>
      <c r="D71" s="8" t="s">
        <v>63</v>
      </c>
    </row>
    <row r="73" spans="1:10" ht="15" thickBot="1" x14ac:dyDescent="0.35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35" t="s">
        <v>65</v>
      </c>
      <c r="B74" s="37" t="s">
        <v>66</v>
      </c>
      <c r="C74" s="37"/>
      <c r="D74" s="37"/>
      <c r="E74" s="37"/>
      <c r="F74" s="37"/>
      <c r="G74" s="37"/>
      <c r="H74" s="37"/>
      <c r="I74" s="37"/>
      <c r="J74" s="37"/>
    </row>
    <row r="75" spans="1:10" ht="15" thickBot="1" x14ac:dyDescent="0.35">
      <c r="A75" s="36"/>
      <c r="B75" s="38"/>
      <c r="C75" s="38"/>
      <c r="D75" s="38"/>
      <c r="E75" s="38"/>
      <c r="F75" s="38"/>
      <c r="G75" s="38"/>
      <c r="H75" s="38"/>
      <c r="I75" s="38"/>
      <c r="J75" s="38"/>
    </row>
    <row r="77" spans="1:10" x14ac:dyDescent="0.3">
      <c r="A77" s="11" t="s">
        <v>67</v>
      </c>
      <c r="B77" s="11"/>
      <c r="C77" s="11" t="s">
        <v>75</v>
      </c>
      <c r="D77" s="7" t="s">
        <v>77</v>
      </c>
      <c r="E77" s="7"/>
    </row>
    <row r="78" spans="1:10" x14ac:dyDescent="0.3">
      <c r="A78" s="11" t="s">
        <v>68</v>
      </c>
      <c r="B78" s="11"/>
      <c r="C78" s="11" t="s">
        <v>76</v>
      </c>
      <c r="D78" s="7" t="s">
        <v>78</v>
      </c>
      <c r="E78" s="7"/>
    </row>
    <row r="79" spans="1:10" x14ac:dyDescent="0.3">
      <c r="A79" s="11" t="s">
        <v>69</v>
      </c>
      <c r="B79" s="11"/>
      <c r="C79" s="11" t="s">
        <v>79</v>
      </c>
      <c r="D79" s="7" t="s">
        <v>80</v>
      </c>
      <c r="E79" s="7"/>
    </row>
    <row r="80" spans="1:10" x14ac:dyDescent="0.3">
      <c r="A80" s="11" t="s">
        <v>70</v>
      </c>
      <c r="B80" s="11"/>
      <c r="C80" s="11" t="s">
        <v>81</v>
      </c>
      <c r="D80" s="7" t="s">
        <v>23</v>
      </c>
      <c r="E80" s="7"/>
    </row>
    <row r="81" spans="1:5" ht="15" thickBot="1" x14ac:dyDescent="0.35">
      <c r="A81" s="7"/>
      <c r="B81" s="7"/>
      <c r="C81" s="7"/>
      <c r="D81" s="7"/>
      <c r="E81" s="7"/>
    </row>
    <row r="82" spans="1:5" ht="15" thickBot="1" x14ac:dyDescent="0.35">
      <c r="A82" s="54" t="s">
        <v>82</v>
      </c>
      <c r="B82" s="55"/>
      <c r="C82" s="55"/>
      <c r="D82" s="55"/>
      <c r="E82" s="56"/>
    </row>
    <row r="83" spans="1:5" x14ac:dyDescent="0.3">
      <c r="A83" s="11" t="s">
        <v>75</v>
      </c>
      <c r="B83" s="7" t="s">
        <v>84</v>
      </c>
      <c r="C83" s="7" t="s">
        <v>86</v>
      </c>
      <c r="D83" s="7"/>
      <c r="E83" s="7"/>
    </row>
    <row r="84" spans="1:5" x14ac:dyDescent="0.3">
      <c r="A84" s="11" t="s">
        <v>76</v>
      </c>
      <c r="B84" s="7" t="s">
        <v>84</v>
      </c>
      <c r="C84" s="7" t="s">
        <v>87</v>
      </c>
      <c r="D84" s="7"/>
      <c r="E84" s="7"/>
    </row>
    <row r="85" spans="1:5" x14ac:dyDescent="0.3">
      <c r="A85" s="11" t="s">
        <v>79</v>
      </c>
      <c r="B85" s="7" t="s">
        <v>85</v>
      </c>
      <c r="C85" s="7" t="s">
        <v>88</v>
      </c>
      <c r="D85" s="7"/>
      <c r="E85" s="7"/>
    </row>
    <row r="86" spans="1:5" x14ac:dyDescent="0.3">
      <c r="A86" s="7" t="s">
        <v>83</v>
      </c>
      <c r="B86" s="7" t="s">
        <v>85</v>
      </c>
      <c r="C86" s="7" t="s">
        <v>89</v>
      </c>
      <c r="D86" s="7"/>
      <c r="E86" s="7"/>
    </row>
    <row r="87" spans="1:5" x14ac:dyDescent="0.3">
      <c r="A87" s="7"/>
      <c r="B87" s="7"/>
      <c r="C87" s="7"/>
      <c r="D87" s="7"/>
      <c r="E87" s="7"/>
    </row>
    <row r="88" spans="1:5" x14ac:dyDescent="0.3">
      <c r="A88" s="11" t="s">
        <v>90</v>
      </c>
      <c r="B88" s="7"/>
      <c r="C88" s="12" t="s">
        <v>92</v>
      </c>
      <c r="D88" s="7"/>
      <c r="E88" s="7"/>
    </row>
    <row r="89" spans="1:5" x14ac:dyDescent="0.3">
      <c r="A89" s="11" t="s">
        <v>91</v>
      </c>
      <c r="B89" s="7"/>
      <c r="C89" s="7" t="s">
        <v>93</v>
      </c>
      <c r="D89" s="7"/>
      <c r="E89" s="7"/>
    </row>
    <row r="90" spans="1:5" x14ac:dyDescent="0.3">
      <c r="A90" s="11" t="s">
        <v>95</v>
      </c>
      <c r="B90" s="7"/>
      <c r="C90" s="7" t="s">
        <v>94</v>
      </c>
      <c r="D90" s="7"/>
      <c r="E90" s="7"/>
    </row>
    <row r="91" spans="1:5" ht="15" thickBot="1" x14ac:dyDescent="0.35"/>
    <row r="92" spans="1:5" ht="15" thickBot="1" x14ac:dyDescent="0.35">
      <c r="A92" s="66" t="s">
        <v>96</v>
      </c>
      <c r="B92" s="67"/>
      <c r="C92" s="67"/>
      <c r="D92" s="67"/>
      <c r="E92" s="68"/>
    </row>
    <row r="93" spans="1:5" x14ac:dyDescent="0.3">
      <c r="A93" s="7" t="s">
        <v>97</v>
      </c>
    </row>
    <row r="94" spans="1:5" x14ac:dyDescent="0.3">
      <c r="A94" s="7" t="s">
        <v>98</v>
      </c>
    </row>
    <row r="95" spans="1:5" ht="15" thickBot="1" x14ac:dyDescent="0.35"/>
    <row r="96" spans="1:5" ht="15" thickBot="1" x14ac:dyDescent="0.35">
      <c r="A96" s="66" t="s">
        <v>99</v>
      </c>
      <c r="B96" s="67"/>
      <c r="C96" s="67"/>
      <c r="D96" s="67"/>
      <c r="E96" s="68"/>
    </row>
    <row r="97" spans="1:10" x14ac:dyDescent="0.3">
      <c r="A97" t="s">
        <v>100</v>
      </c>
      <c r="C97" t="s">
        <v>101</v>
      </c>
    </row>
    <row r="98" spans="1:10" x14ac:dyDescent="0.3">
      <c r="A98" t="s">
        <v>102</v>
      </c>
    </row>
    <row r="101" spans="1:10" ht="15" thickBot="1" x14ac:dyDescent="0.35"/>
    <row r="102" spans="1:10" x14ac:dyDescent="0.3">
      <c r="A102" s="35" t="s">
        <v>103</v>
      </c>
      <c r="B102" s="37" t="s">
        <v>104</v>
      </c>
      <c r="C102" s="37"/>
      <c r="D102" s="37"/>
      <c r="E102" s="37"/>
      <c r="F102" s="37"/>
      <c r="G102" s="37"/>
      <c r="H102" s="37"/>
      <c r="I102" s="37"/>
      <c r="J102" s="37"/>
    </row>
    <row r="103" spans="1:10" ht="15" thickBot="1" x14ac:dyDescent="0.35">
      <c r="A103" s="36"/>
      <c r="B103" s="38"/>
      <c r="C103" s="38"/>
      <c r="D103" s="38"/>
      <c r="E103" s="38"/>
      <c r="F103" s="38"/>
      <c r="G103" s="38"/>
      <c r="H103" s="38"/>
      <c r="I103" s="38"/>
      <c r="J103" s="38"/>
    </row>
    <row r="105" spans="1:10" x14ac:dyDescent="0.3">
      <c r="A105" s="43" t="s">
        <v>105</v>
      </c>
      <c r="B105" s="43"/>
      <c r="C105" s="43"/>
      <c r="D105" s="43"/>
      <c r="E105" s="16"/>
      <c r="F105" s="16"/>
      <c r="G105" s="16"/>
      <c r="H105" s="16"/>
      <c r="I105" s="16"/>
      <c r="J105" s="16"/>
    </row>
    <row r="106" spans="1:10" x14ac:dyDescent="0.3">
      <c r="H106" s="14" t="s">
        <v>112</v>
      </c>
      <c r="I106" s="6" t="s">
        <v>120</v>
      </c>
    </row>
    <row r="107" spans="1:10" x14ac:dyDescent="0.3">
      <c r="B107" s="14" t="s">
        <v>106</v>
      </c>
      <c r="C107" s="6" t="s">
        <v>120</v>
      </c>
      <c r="H107" s="14" t="s">
        <v>113</v>
      </c>
      <c r="I107" s="6" t="s">
        <v>120</v>
      </c>
    </row>
    <row r="108" spans="1:10" x14ac:dyDescent="0.3">
      <c r="B108" s="14" t="s">
        <v>107</v>
      </c>
      <c r="C108" s="6" t="s">
        <v>120</v>
      </c>
      <c r="H108" s="14" t="s">
        <v>114</v>
      </c>
      <c r="I108" s="6" t="s">
        <v>120</v>
      </c>
    </row>
    <row r="109" spans="1:10" x14ac:dyDescent="0.3">
      <c r="B109" s="14" t="s">
        <v>108</v>
      </c>
      <c r="C109" s="13" t="s">
        <v>111</v>
      </c>
      <c r="H109" s="14" t="s">
        <v>115</v>
      </c>
      <c r="I109" s="6" t="s">
        <v>120</v>
      </c>
    </row>
    <row r="110" spans="1:10" x14ac:dyDescent="0.3">
      <c r="C110" s="6"/>
      <c r="H110" s="14" t="s">
        <v>116</v>
      </c>
      <c r="I110" s="6" t="s">
        <v>120</v>
      </c>
    </row>
    <row r="111" spans="1:10" x14ac:dyDescent="0.3">
      <c r="B111" s="14" t="s">
        <v>109</v>
      </c>
      <c r="C111" s="13" t="s">
        <v>110</v>
      </c>
      <c r="H111" s="14" t="s">
        <v>117</v>
      </c>
      <c r="I111" s="6" t="s">
        <v>120</v>
      </c>
    </row>
    <row r="112" spans="1:10" x14ac:dyDescent="0.3">
      <c r="H112" s="14" t="s">
        <v>118</v>
      </c>
      <c r="I112" s="6" t="s">
        <v>120</v>
      </c>
    </row>
    <row r="113" spans="1:10" x14ac:dyDescent="0.3">
      <c r="H113" s="14" t="s">
        <v>119</v>
      </c>
      <c r="I113" s="6" t="s">
        <v>120</v>
      </c>
    </row>
    <row r="116" spans="1:10" ht="15" thickBot="1" x14ac:dyDescent="0.35"/>
    <row r="117" spans="1:10" x14ac:dyDescent="0.3">
      <c r="A117" s="35" t="s">
        <v>121</v>
      </c>
      <c r="B117" s="37" t="s">
        <v>122</v>
      </c>
      <c r="C117" s="37"/>
      <c r="D117" s="37"/>
      <c r="E117" s="37"/>
      <c r="F117" s="37"/>
      <c r="G117" s="37"/>
      <c r="H117" s="37"/>
      <c r="I117" s="37"/>
      <c r="J117" s="37"/>
    </row>
    <row r="118" spans="1:10" ht="15" thickBot="1" x14ac:dyDescent="0.35">
      <c r="A118" s="36"/>
      <c r="B118" s="38"/>
      <c r="C118" s="38"/>
      <c r="D118" s="38"/>
      <c r="E118" s="38"/>
      <c r="F118" s="38"/>
      <c r="G118" s="38"/>
      <c r="H118" s="38"/>
      <c r="I118" s="38"/>
      <c r="J118" s="38"/>
    </row>
    <row r="121" spans="1:10" x14ac:dyDescent="0.3">
      <c r="B121" s="4"/>
      <c r="C121" s="4"/>
      <c r="D121" s="4"/>
      <c r="E121" s="4"/>
    </row>
    <row r="123" spans="1:10" ht="15" thickBot="1" x14ac:dyDescent="0.35">
      <c r="A123" s="15" t="s">
        <v>124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">
      <c r="A124" s="6" t="s">
        <v>123</v>
      </c>
    </row>
    <row r="125" spans="1:10" x14ac:dyDescent="0.3">
      <c r="A125" s="6" t="s">
        <v>125</v>
      </c>
    </row>
    <row r="126" spans="1:10" x14ac:dyDescent="0.3">
      <c r="A126" s="6" t="s">
        <v>126</v>
      </c>
    </row>
    <row r="153" spans="1:10" ht="12.6" customHeight="1" thickBot="1" x14ac:dyDescent="0.35">
      <c r="A153" s="15" t="s">
        <v>127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">
      <c r="A154" t="s">
        <v>128</v>
      </c>
    </row>
    <row r="155" spans="1:10" x14ac:dyDescent="0.3">
      <c r="A155" t="s">
        <v>129</v>
      </c>
    </row>
    <row r="156" spans="1:10" x14ac:dyDescent="0.3">
      <c r="A156" t="s">
        <v>130</v>
      </c>
    </row>
    <row r="157" spans="1:10" x14ac:dyDescent="0.3">
      <c r="A157" t="s">
        <v>131</v>
      </c>
    </row>
    <row r="160" spans="1:10" ht="15" thickBot="1" x14ac:dyDescent="0.35">
      <c r="A160" s="15" t="s">
        <v>132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7" x14ac:dyDescent="0.3">
      <c r="A161" s="4" t="s">
        <v>133</v>
      </c>
      <c r="B161" t="s">
        <v>139</v>
      </c>
      <c r="F161" s="4" t="s">
        <v>136</v>
      </c>
      <c r="G161" t="s">
        <v>142</v>
      </c>
    </row>
    <row r="162" spans="1:7" x14ac:dyDescent="0.3">
      <c r="A162" s="4" t="s">
        <v>134</v>
      </c>
      <c r="B162" t="s">
        <v>140</v>
      </c>
      <c r="F162" s="4" t="s">
        <v>137</v>
      </c>
      <c r="G162" t="s">
        <v>143</v>
      </c>
    </row>
    <row r="163" spans="1:7" x14ac:dyDescent="0.3">
      <c r="A163" s="4" t="s">
        <v>135</v>
      </c>
      <c r="B163" t="s">
        <v>141</v>
      </c>
      <c r="F163" s="4" t="s">
        <v>138</v>
      </c>
      <c r="G163" t="s">
        <v>144</v>
      </c>
    </row>
    <row r="180" spans="1:10" ht="15" thickBot="1" x14ac:dyDescent="0.35"/>
    <row r="181" spans="1:10" x14ac:dyDescent="0.3">
      <c r="A181" s="35" t="s">
        <v>145</v>
      </c>
      <c r="B181" s="37" t="s">
        <v>146</v>
      </c>
      <c r="C181" s="37"/>
      <c r="D181" s="37"/>
      <c r="E181" s="37"/>
      <c r="F181" s="37"/>
      <c r="G181" s="37"/>
      <c r="H181" s="37"/>
      <c r="I181" s="37"/>
      <c r="J181" s="37"/>
    </row>
    <row r="182" spans="1:10" ht="15" thickBot="1" x14ac:dyDescent="0.35">
      <c r="A182" s="36"/>
      <c r="B182" s="38"/>
      <c r="C182" s="38"/>
      <c r="D182" s="38"/>
      <c r="E182" s="38"/>
      <c r="F182" s="38"/>
      <c r="G182" s="38"/>
      <c r="H182" s="38"/>
      <c r="I182" s="38"/>
      <c r="J182" s="38"/>
    </row>
    <row r="184" spans="1:10" ht="15" thickBot="1" x14ac:dyDescent="0.35">
      <c r="A184" s="15" t="s">
        <v>147</v>
      </c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">
      <c r="A185" s="34">
        <v>1</v>
      </c>
      <c r="B185" s="34"/>
      <c r="C185" s="34">
        <v>2</v>
      </c>
      <c r="D185" s="34"/>
      <c r="E185" s="34">
        <v>3</v>
      </c>
      <c r="F185" s="34"/>
      <c r="G185" s="34">
        <v>4</v>
      </c>
      <c r="H185" s="34"/>
    </row>
    <row r="188" spans="1:10" x14ac:dyDescent="0.3">
      <c r="B188" s="34" t="s">
        <v>120</v>
      </c>
      <c r="C188" s="34"/>
      <c r="D188" s="34"/>
    </row>
    <row r="201" spans="1:10" ht="15" thickBot="1" x14ac:dyDescent="0.35"/>
    <row r="202" spans="1:10" x14ac:dyDescent="0.3">
      <c r="A202" s="35" t="s">
        <v>148</v>
      </c>
      <c r="B202" s="37" t="s">
        <v>149</v>
      </c>
      <c r="C202" s="37"/>
      <c r="D202" s="37"/>
      <c r="E202" s="37"/>
      <c r="F202" s="37"/>
      <c r="G202" s="37"/>
      <c r="H202" s="37"/>
      <c r="I202" s="37"/>
      <c r="J202" s="37"/>
    </row>
    <row r="203" spans="1:10" ht="15" thickBot="1" x14ac:dyDescent="0.35">
      <c r="A203" s="36"/>
      <c r="B203" s="38"/>
      <c r="C203" s="38"/>
      <c r="D203" s="38"/>
      <c r="E203" s="38"/>
      <c r="F203" s="38"/>
      <c r="G203" s="38"/>
      <c r="H203" s="38"/>
      <c r="I203" s="38"/>
      <c r="J203" s="38"/>
    </row>
    <row r="205" spans="1:10" ht="15" thickBot="1" x14ac:dyDescent="0.35">
      <c r="A205" s="15" t="s">
        <v>147</v>
      </c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3">
      <c r="A206" s="69"/>
      <c r="B206" s="69"/>
      <c r="C206" s="69">
        <v>1</v>
      </c>
      <c r="D206" s="69"/>
      <c r="E206" s="69">
        <v>2</v>
      </c>
      <c r="F206" s="69"/>
      <c r="G206" s="69">
        <v>3</v>
      </c>
      <c r="H206" s="69"/>
      <c r="I206" s="69">
        <v>4</v>
      </c>
      <c r="J206" s="69"/>
    </row>
    <row r="207" spans="1:10" x14ac:dyDescent="0.3">
      <c r="A207" s="4" t="s">
        <v>150</v>
      </c>
      <c r="C207" s="34"/>
      <c r="D207" s="34"/>
      <c r="E207" s="34"/>
      <c r="F207" s="34"/>
      <c r="G207" s="34"/>
      <c r="H207" s="34"/>
      <c r="I207" s="34"/>
      <c r="J207" s="34"/>
    </row>
    <row r="208" spans="1:10" x14ac:dyDescent="0.3">
      <c r="A208" s="4" t="s">
        <v>133</v>
      </c>
      <c r="C208" s="34"/>
      <c r="D208" s="34"/>
      <c r="E208" s="34"/>
      <c r="F208" s="34"/>
      <c r="G208" s="34"/>
      <c r="H208" s="34"/>
      <c r="I208" s="34"/>
      <c r="J208" s="34"/>
    </row>
    <row r="209" spans="1:10" x14ac:dyDescent="0.3">
      <c r="A209" s="4" t="s">
        <v>134</v>
      </c>
      <c r="C209" s="34"/>
      <c r="D209" s="34"/>
      <c r="E209" s="34"/>
      <c r="F209" s="34"/>
      <c r="G209" s="34"/>
      <c r="H209" s="34"/>
      <c r="I209" s="34"/>
      <c r="J209" s="34"/>
    </row>
    <row r="210" spans="1:10" x14ac:dyDescent="0.3">
      <c r="A210" s="4" t="s">
        <v>135</v>
      </c>
      <c r="C210" s="34"/>
      <c r="D210" s="34"/>
      <c r="E210" s="34"/>
      <c r="F210" s="34"/>
      <c r="G210" s="34"/>
      <c r="H210" s="34"/>
      <c r="I210" s="34"/>
      <c r="J210" s="34"/>
    </row>
    <row r="211" spans="1:10" x14ac:dyDescent="0.3">
      <c r="A211" s="4" t="s">
        <v>136</v>
      </c>
      <c r="C211" s="34"/>
      <c r="D211" s="34"/>
      <c r="E211" s="34"/>
      <c r="F211" s="34"/>
      <c r="G211" s="34"/>
      <c r="H211" s="34"/>
      <c r="I211" s="34"/>
      <c r="J211" s="34"/>
    </row>
    <row r="212" spans="1:10" x14ac:dyDescent="0.3">
      <c r="A212" s="4" t="s">
        <v>151</v>
      </c>
      <c r="C212" s="34"/>
      <c r="D212" s="34"/>
      <c r="E212" s="34"/>
      <c r="F212" s="34"/>
      <c r="G212" s="34"/>
      <c r="H212" s="34"/>
      <c r="I212" s="34"/>
      <c r="J212" s="34"/>
    </row>
    <row r="213" spans="1:10" x14ac:dyDescent="0.3">
      <c r="A213" s="4" t="s">
        <v>152</v>
      </c>
      <c r="C213" s="34"/>
      <c r="D213" s="34"/>
      <c r="E213" s="34"/>
      <c r="F213" s="34"/>
      <c r="G213" s="34"/>
      <c r="H213" s="34"/>
      <c r="I213" s="34"/>
      <c r="J213" s="34"/>
    </row>
    <row r="214" spans="1:10" x14ac:dyDescent="0.3">
      <c r="A214" s="4" t="s">
        <v>153</v>
      </c>
      <c r="C214" s="34"/>
      <c r="D214" s="34"/>
      <c r="E214" s="34"/>
      <c r="F214" s="34"/>
      <c r="G214" s="34"/>
      <c r="H214" s="34"/>
      <c r="I214" s="34"/>
      <c r="J214" s="34"/>
    </row>
    <row r="215" spans="1:10" x14ac:dyDescent="0.3">
      <c r="A215" s="4" t="s">
        <v>154</v>
      </c>
      <c r="C215" s="34"/>
      <c r="D215" s="34"/>
      <c r="E215" s="34"/>
      <c r="F215" s="34"/>
      <c r="G215" s="34"/>
      <c r="H215" s="34"/>
      <c r="I215" s="34"/>
      <c r="J215" s="34"/>
    </row>
    <row r="216" spans="1:10" x14ac:dyDescent="0.3">
      <c r="A216" s="20" t="s">
        <v>157</v>
      </c>
      <c r="C216" s="44">
        <v>0</v>
      </c>
      <c r="D216" s="44"/>
      <c r="E216" s="44">
        <v>0</v>
      </c>
      <c r="F216" s="44"/>
      <c r="G216" s="44">
        <v>0</v>
      </c>
      <c r="H216" s="44"/>
      <c r="I216" s="44">
        <v>0</v>
      </c>
      <c r="J216" s="44"/>
    </row>
    <row r="217" spans="1:10" x14ac:dyDescent="0.3">
      <c r="A217" s="20" t="s">
        <v>155</v>
      </c>
      <c r="C217" s="33">
        <v>0</v>
      </c>
      <c r="D217" s="33"/>
      <c r="E217" s="33">
        <v>0</v>
      </c>
      <c r="F217" s="33"/>
      <c r="G217" s="33">
        <v>0</v>
      </c>
      <c r="H217" s="33"/>
      <c r="I217" s="33">
        <v>0</v>
      </c>
      <c r="J217" s="33"/>
    </row>
    <row r="218" spans="1:10" x14ac:dyDescent="0.3">
      <c r="A218" s="20" t="s">
        <v>156</v>
      </c>
      <c r="C218" s="34"/>
      <c r="D218" s="34"/>
      <c r="E218" s="34"/>
      <c r="F218" s="34"/>
      <c r="G218" s="34"/>
      <c r="H218" s="34"/>
      <c r="I218" s="34"/>
      <c r="J218" s="34"/>
    </row>
    <row r="219" spans="1:10" x14ac:dyDescent="0.3">
      <c r="C219" s="11" t="s">
        <v>158</v>
      </c>
      <c r="D219" s="19">
        <v>0</v>
      </c>
      <c r="E219" s="7"/>
      <c r="F219" s="11" t="s">
        <v>160</v>
      </c>
      <c r="G219" s="7"/>
      <c r="H219" s="7"/>
      <c r="I219" s="19">
        <v>0</v>
      </c>
      <c r="J219" t="s">
        <v>162</v>
      </c>
    </row>
    <row r="220" spans="1:10" x14ac:dyDescent="0.3">
      <c r="C220" s="11" t="s">
        <v>159</v>
      </c>
      <c r="D220" s="18">
        <v>1</v>
      </c>
      <c r="E220" s="7"/>
      <c r="F220" s="11" t="s">
        <v>161</v>
      </c>
      <c r="G220" s="7"/>
      <c r="H220" t="s">
        <v>120</v>
      </c>
      <c r="I220" s="7"/>
    </row>
    <row r="222" spans="1:10" ht="15" thickBot="1" x14ac:dyDescent="0.35"/>
    <row r="223" spans="1:10" x14ac:dyDescent="0.3">
      <c r="A223" s="35" t="s">
        <v>163</v>
      </c>
      <c r="B223" s="37" t="s">
        <v>164</v>
      </c>
      <c r="C223" s="37"/>
      <c r="D223" s="37"/>
      <c r="E223" s="37"/>
      <c r="F223" s="37"/>
      <c r="G223" s="37"/>
      <c r="H223" s="37"/>
      <c r="I223" s="37"/>
      <c r="J223" s="37"/>
    </row>
    <row r="224" spans="1:10" ht="15" thickBot="1" x14ac:dyDescent="0.35">
      <c r="A224" s="36"/>
      <c r="B224" s="38"/>
      <c r="C224" s="38"/>
      <c r="D224" s="38"/>
      <c r="E224" s="38"/>
      <c r="F224" s="38"/>
      <c r="G224" s="38"/>
      <c r="H224" s="38"/>
      <c r="I224" s="38"/>
      <c r="J224" s="38"/>
    </row>
    <row r="226" spans="1:10" ht="15" thickBot="1" x14ac:dyDescent="0.35">
      <c r="A226" s="15" t="s">
        <v>66</v>
      </c>
      <c r="B226" s="15"/>
      <c r="C226" s="15"/>
      <c r="D226" s="15"/>
      <c r="E226" s="15"/>
      <c r="F226" s="15"/>
      <c r="G226" s="15"/>
      <c r="H226" s="15"/>
      <c r="I226" s="15"/>
      <c r="J226" s="15"/>
    </row>
    <row r="227" spans="1:10" x14ac:dyDescent="0.3">
      <c r="A227" s="42" t="s">
        <v>165</v>
      </c>
      <c r="B227" s="42"/>
      <c r="C227" s="42" t="s">
        <v>166</v>
      </c>
      <c r="D227" s="42"/>
      <c r="E227" s="42" t="s">
        <v>167</v>
      </c>
      <c r="F227" s="42"/>
      <c r="G227" s="42" t="s">
        <v>168</v>
      </c>
      <c r="H227" s="42"/>
      <c r="I227" s="42" t="s">
        <v>169</v>
      </c>
      <c r="J227" s="42"/>
    </row>
    <row r="228" spans="1:10" x14ac:dyDescent="0.3">
      <c r="A228" s="34" t="s">
        <v>170</v>
      </c>
      <c r="B228" s="34"/>
      <c r="C228" s="34">
        <v>250</v>
      </c>
      <c r="D228" s="34"/>
      <c r="E228" s="34">
        <v>1</v>
      </c>
      <c r="F228" s="34"/>
      <c r="G228" s="34">
        <v>0</v>
      </c>
      <c r="H228" s="34"/>
      <c r="I228" s="34">
        <v>0</v>
      </c>
      <c r="J228" s="34"/>
    </row>
    <row r="229" spans="1:10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</row>
    <row r="230" spans="1:10" ht="15" thickBot="1" x14ac:dyDescent="0.35">
      <c r="C230" s="39" t="s">
        <v>171</v>
      </c>
      <c r="D230" s="39"/>
      <c r="E230" s="39"/>
      <c r="F230" s="39"/>
      <c r="G230" s="39"/>
      <c r="H230" s="39"/>
      <c r="I230" s="1" t="s">
        <v>120</v>
      </c>
      <c r="J230" s="1"/>
    </row>
    <row r="233" spans="1:10" ht="15" thickBot="1" x14ac:dyDescent="0.35">
      <c r="A233" s="15" t="s">
        <v>172</v>
      </c>
      <c r="B233" s="15"/>
      <c r="C233" s="15"/>
      <c r="D233" s="15"/>
      <c r="E233" s="15"/>
      <c r="F233" s="15"/>
      <c r="G233" s="15"/>
      <c r="H233" s="15"/>
      <c r="I233" s="15"/>
      <c r="J233" s="15"/>
    </row>
    <row r="234" spans="1:10" x14ac:dyDescent="0.3">
      <c r="A234" s="41" t="s">
        <v>165</v>
      </c>
      <c r="B234" s="41"/>
      <c r="C234" s="21" t="s">
        <v>166</v>
      </c>
      <c r="D234" s="21" t="s">
        <v>173</v>
      </c>
      <c r="E234" s="21" t="s">
        <v>174</v>
      </c>
      <c r="F234" s="21" t="s">
        <v>175</v>
      </c>
      <c r="G234" s="21" t="s">
        <v>137</v>
      </c>
      <c r="H234" s="21" t="s">
        <v>176</v>
      </c>
      <c r="I234" s="21" t="s">
        <v>177</v>
      </c>
      <c r="J234" s="21" t="s">
        <v>178</v>
      </c>
    </row>
    <row r="235" spans="1:10" x14ac:dyDescent="0.3">
      <c r="A235" s="34"/>
      <c r="B235" s="34"/>
    </row>
    <row r="236" spans="1:10" x14ac:dyDescent="0.3">
      <c r="A236" s="34"/>
      <c r="B236" s="34"/>
      <c r="J236" s="29"/>
    </row>
    <row r="237" spans="1:10" ht="15" thickBot="1" x14ac:dyDescent="0.35">
      <c r="A237" s="15" t="s">
        <v>179</v>
      </c>
      <c r="B237" s="15"/>
      <c r="C237" s="15"/>
      <c r="D237" s="15"/>
      <c r="E237" s="15"/>
      <c r="F237" s="15"/>
      <c r="G237" s="15"/>
      <c r="H237" s="15"/>
      <c r="I237" s="15"/>
      <c r="J237" s="15"/>
    </row>
    <row r="238" spans="1:10" x14ac:dyDescent="0.3">
      <c r="A238" s="41" t="s">
        <v>165</v>
      </c>
      <c r="B238" s="41"/>
      <c r="C238" s="21" t="s">
        <v>166</v>
      </c>
      <c r="D238" s="21" t="s">
        <v>173</v>
      </c>
      <c r="E238" s="21" t="s">
        <v>174</v>
      </c>
      <c r="F238" s="21" t="s">
        <v>175</v>
      </c>
      <c r="G238" s="21" t="s">
        <v>137</v>
      </c>
      <c r="H238" s="21" t="s">
        <v>176</v>
      </c>
      <c r="I238" s="21" t="s">
        <v>177</v>
      </c>
      <c r="J238" s="21" t="s">
        <v>178</v>
      </c>
    </row>
    <row r="239" spans="1:10" x14ac:dyDescent="0.3">
      <c r="A239" s="40" t="s">
        <v>180</v>
      </c>
      <c r="B239" s="40"/>
      <c r="C239" s="25">
        <f>+(25+25+10+4)*2</f>
        <v>128</v>
      </c>
      <c r="D239" s="27">
        <v>1630</v>
      </c>
      <c r="E239" s="27">
        <f>+C239*D239</f>
        <v>208640</v>
      </c>
      <c r="F239" s="22"/>
      <c r="G239" s="22"/>
      <c r="H239" s="22"/>
      <c r="I239" s="22"/>
      <c r="J239" s="30">
        <f>+E239*I239</f>
        <v>0</v>
      </c>
    </row>
    <row r="240" spans="1:10" x14ac:dyDescent="0.3">
      <c r="A240" s="40" t="s">
        <v>181</v>
      </c>
      <c r="B240" s="40"/>
      <c r="C240" s="25">
        <f>+(25+25+10+4)*1</f>
        <v>64</v>
      </c>
      <c r="D240" s="26">
        <f>807.43/2</f>
        <v>403.71499999999997</v>
      </c>
      <c r="E240" s="27">
        <f t="shared" ref="E240:E241" si="0">+C240*D240</f>
        <v>25837.759999999998</v>
      </c>
      <c r="F240" s="22"/>
      <c r="G240" s="22"/>
      <c r="H240" s="22"/>
      <c r="I240" s="22"/>
      <c r="J240" s="30">
        <f t="shared" ref="J240:J241" si="1">+E240*I240</f>
        <v>0</v>
      </c>
    </row>
    <row r="241" spans="1:10" x14ac:dyDescent="0.3">
      <c r="A241" s="40" t="s">
        <v>182</v>
      </c>
      <c r="B241" s="40"/>
      <c r="C241" s="25">
        <v>1</v>
      </c>
      <c r="D241" s="26">
        <v>43500</v>
      </c>
      <c r="E241" s="27">
        <f t="shared" si="0"/>
        <v>43500</v>
      </c>
      <c r="F241" s="22"/>
      <c r="G241" s="22"/>
      <c r="H241" s="22"/>
      <c r="I241" s="22"/>
      <c r="J241" s="30">
        <f t="shared" si="1"/>
        <v>0</v>
      </c>
    </row>
    <row r="242" spans="1:10" ht="15" thickBot="1" x14ac:dyDescent="0.35">
      <c r="A242" s="34"/>
      <c r="B242" s="34"/>
      <c r="F242" s="39" t="s">
        <v>183</v>
      </c>
      <c r="G242" s="39"/>
      <c r="H242" s="39"/>
      <c r="I242" s="62">
        <f>SUM(E239:E241)</f>
        <v>277977.76</v>
      </c>
      <c r="J242" s="63"/>
    </row>
    <row r="243" spans="1:10" ht="15" thickBot="1" x14ac:dyDescent="0.35"/>
    <row r="244" spans="1:10" x14ac:dyDescent="0.3">
      <c r="A244" s="35" t="s">
        <v>187</v>
      </c>
      <c r="B244" s="37" t="s">
        <v>184</v>
      </c>
      <c r="C244" s="37"/>
      <c r="D244" s="37"/>
      <c r="E244" s="37"/>
      <c r="F244" s="37"/>
      <c r="G244" s="37"/>
      <c r="H244" s="37"/>
      <c r="I244" s="37"/>
      <c r="J244" s="37"/>
    </row>
    <row r="245" spans="1:10" ht="15" thickBot="1" x14ac:dyDescent="0.35">
      <c r="A245" s="36"/>
      <c r="B245" s="38"/>
      <c r="C245" s="38"/>
      <c r="D245" s="38"/>
      <c r="E245" s="38"/>
      <c r="F245" s="38"/>
      <c r="G245" s="38"/>
      <c r="H245" s="38"/>
      <c r="I245" s="38"/>
      <c r="J245" s="38"/>
    </row>
    <row r="248" spans="1:10" ht="15" thickBot="1" x14ac:dyDescent="0.35">
      <c r="E248" s="23" t="s">
        <v>186</v>
      </c>
      <c r="F248" s="39" t="s">
        <v>185</v>
      </c>
      <c r="G248" s="39"/>
      <c r="H248" s="39"/>
      <c r="I248" t="s">
        <v>120</v>
      </c>
    </row>
    <row r="251" spans="1:10" ht="15" thickBot="1" x14ac:dyDescent="0.35"/>
    <row r="252" spans="1:10" x14ac:dyDescent="0.3">
      <c r="A252" s="35" t="s">
        <v>188</v>
      </c>
      <c r="B252" s="37" t="s">
        <v>189</v>
      </c>
      <c r="C252" s="37"/>
      <c r="D252" s="37"/>
      <c r="E252" s="37"/>
      <c r="F252" s="37"/>
      <c r="G252" s="37"/>
      <c r="H252" s="37"/>
      <c r="I252" s="37"/>
      <c r="J252" s="37"/>
    </row>
    <row r="253" spans="1:10" ht="15" thickBot="1" x14ac:dyDescent="0.35">
      <c r="A253" s="36"/>
      <c r="B253" s="38"/>
      <c r="C253" s="38"/>
      <c r="D253" s="38"/>
      <c r="E253" s="38"/>
      <c r="F253" s="38"/>
      <c r="G253" s="38"/>
      <c r="H253" s="38"/>
      <c r="I253" s="38"/>
      <c r="J253" s="38"/>
    </row>
    <row r="255" spans="1:10" x14ac:dyDescent="0.3">
      <c r="B255" t="s">
        <v>190</v>
      </c>
      <c r="I255" s="34" t="s">
        <v>120</v>
      </c>
      <c r="J255" s="34"/>
    </row>
    <row r="256" spans="1:10" x14ac:dyDescent="0.3">
      <c r="B256" t="s">
        <v>191</v>
      </c>
      <c r="I256" s="70">
        <f>I242</f>
        <v>277977.76</v>
      </c>
      <c r="J256" s="70"/>
    </row>
    <row r="257" spans="1:10" x14ac:dyDescent="0.3">
      <c r="B257" t="s">
        <v>192</v>
      </c>
      <c r="I257" s="34" t="s">
        <v>120</v>
      </c>
      <c r="J257" s="34"/>
    </row>
    <row r="258" spans="1:10" x14ac:dyDescent="0.3">
      <c r="I258" s="17"/>
      <c r="J258" s="17"/>
    </row>
    <row r="259" spans="1:10" x14ac:dyDescent="0.3">
      <c r="I259" s="17"/>
      <c r="J259" s="17"/>
    </row>
    <row r="261" spans="1:10" ht="15" thickBot="1" x14ac:dyDescent="0.35"/>
    <row r="262" spans="1:10" x14ac:dyDescent="0.3">
      <c r="A262" s="35" t="s">
        <v>193</v>
      </c>
      <c r="B262" s="37" t="s">
        <v>194</v>
      </c>
      <c r="C262" s="37"/>
      <c r="D262" s="37"/>
      <c r="E262" s="37"/>
      <c r="F262" s="37"/>
      <c r="G262" s="37"/>
      <c r="H262" s="37"/>
      <c r="I262" s="37"/>
      <c r="J262" s="37"/>
    </row>
    <row r="263" spans="1:10" ht="15" thickBot="1" x14ac:dyDescent="0.35">
      <c r="A263" s="36"/>
      <c r="B263" s="38"/>
      <c r="C263" s="38"/>
      <c r="D263" s="38"/>
      <c r="E263" s="38"/>
      <c r="F263" s="38"/>
      <c r="G263" s="38"/>
      <c r="H263" s="38"/>
      <c r="I263" s="38"/>
      <c r="J263" s="38"/>
    </row>
    <row r="273" spans="1:10" ht="15" thickBot="1" x14ac:dyDescent="0.35"/>
    <row r="274" spans="1:10" x14ac:dyDescent="0.3">
      <c r="A274" s="35" t="s">
        <v>195</v>
      </c>
      <c r="B274" s="37" t="s">
        <v>196</v>
      </c>
      <c r="C274" s="37"/>
      <c r="D274" s="37"/>
      <c r="E274" s="37"/>
      <c r="F274" s="37"/>
      <c r="G274" s="37"/>
      <c r="H274" s="37"/>
      <c r="I274" s="37"/>
      <c r="J274" s="37"/>
    </row>
    <row r="275" spans="1:10" ht="15" thickBot="1" x14ac:dyDescent="0.35">
      <c r="A275" s="36"/>
      <c r="B275" s="38"/>
      <c r="C275" s="38"/>
      <c r="D275" s="38"/>
      <c r="E275" s="38"/>
      <c r="F275" s="38"/>
      <c r="G275" s="38"/>
      <c r="H275" s="38"/>
      <c r="I275" s="38"/>
      <c r="J275" s="38"/>
    </row>
    <row r="277" spans="1:10" x14ac:dyDescent="0.3">
      <c r="A277" s="4" t="s">
        <v>197</v>
      </c>
    </row>
    <row r="278" spans="1:10" x14ac:dyDescent="0.3">
      <c r="B278" s="11" t="s">
        <v>198</v>
      </c>
      <c r="I278" s="32">
        <f>I242</f>
        <v>277977.76</v>
      </c>
      <c r="J278" s="32"/>
    </row>
    <row r="281" spans="1:10" x14ac:dyDescent="0.3">
      <c r="A281" s="4" t="s">
        <v>199</v>
      </c>
    </row>
    <row r="282" spans="1:10" x14ac:dyDescent="0.3">
      <c r="B282" s="7" t="s">
        <v>211</v>
      </c>
      <c r="C282" s="7"/>
      <c r="D282" s="28">
        <v>136.08000000000001</v>
      </c>
      <c r="E282" s="7" t="s">
        <v>167</v>
      </c>
      <c r="F282" s="24">
        <f>D283/D282</f>
        <v>0.94096119929453248</v>
      </c>
    </row>
    <row r="283" spans="1:10" x14ac:dyDescent="0.3">
      <c r="B283" s="7" t="s">
        <v>200</v>
      </c>
      <c r="D283" s="28">
        <v>128.04599999999999</v>
      </c>
      <c r="E283" s="7"/>
    </row>
    <row r="285" spans="1:10" x14ac:dyDescent="0.3">
      <c r="B285" s="4" t="s">
        <v>201</v>
      </c>
      <c r="I285" s="32">
        <f>+I278*F282</f>
        <v>261566.28642680772</v>
      </c>
      <c r="J285" s="32"/>
    </row>
    <row r="292" spans="1:10" x14ac:dyDescent="0.3">
      <c r="B292" s="4" t="s">
        <v>5</v>
      </c>
    </row>
    <row r="293" spans="1:10" x14ac:dyDescent="0.3">
      <c r="B293" t="s">
        <v>202</v>
      </c>
    </row>
    <row r="294" spans="1:10" x14ac:dyDescent="0.3">
      <c r="B294" t="s">
        <v>203</v>
      </c>
    </row>
    <row r="295" spans="1:10" x14ac:dyDescent="0.3">
      <c r="B295" t="s">
        <v>204</v>
      </c>
    </row>
    <row r="296" spans="1:10" x14ac:dyDescent="0.3">
      <c r="B296" t="s">
        <v>205</v>
      </c>
    </row>
    <row r="297" spans="1:10" x14ac:dyDescent="0.3">
      <c r="B297" t="s">
        <v>206</v>
      </c>
    </row>
    <row r="300" spans="1:10" ht="15" thickBot="1" x14ac:dyDescent="0.35"/>
    <row r="301" spans="1:10" x14ac:dyDescent="0.3">
      <c r="A301" s="35" t="s">
        <v>208</v>
      </c>
      <c r="B301" s="37" t="s">
        <v>207</v>
      </c>
      <c r="C301" s="37"/>
      <c r="D301" s="37"/>
      <c r="E301" s="37"/>
      <c r="F301" s="37"/>
      <c r="G301" s="37"/>
      <c r="H301" s="37"/>
      <c r="I301" s="37"/>
      <c r="J301" s="37"/>
    </row>
    <row r="302" spans="1:10" ht="15" thickBot="1" x14ac:dyDescent="0.35">
      <c r="A302" s="36"/>
      <c r="B302" s="38"/>
      <c r="C302" s="38"/>
      <c r="D302" s="38"/>
      <c r="E302" s="38"/>
      <c r="F302" s="38"/>
      <c r="G302" s="38"/>
      <c r="H302" s="38"/>
      <c r="I302" s="38"/>
      <c r="J302" s="38"/>
    </row>
    <row r="322" spans="1:10" ht="15" thickBot="1" x14ac:dyDescent="0.35"/>
    <row r="323" spans="1:10" x14ac:dyDescent="0.3">
      <c r="A323" s="35" t="s">
        <v>209</v>
      </c>
      <c r="B323" s="37" t="s">
        <v>210</v>
      </c>
      <c r="C323" s="37"/>
      <c r="D323" s="37"/>
      <c r="E323" s="37"/>
      <c r="F323" s="37"/>
      <c r="G323" s="37"/>
      <c r="H323" s="37"/>
      <c r="I323" s="37"/>
      <c r="J323" s="37"/>
    </row>
    <row r="324" spans="1:10" ht="15" thickBot="1" x14ac:dyDescent="0.35">
      <c r="A324" s="36"/>
      <c r="B324" s="38"/>
      <c r="C324" s="38"/>
      <c r="D324" s="38"/>
      <c r="E324" s="38"/>
      <c r="F324" s="38"/>
      <c r="G324" s="38"/>
      <c r="H324" s="38"/>
      <c r="I324" s="38"/>
      <c r="J324" s="38"/>
    </row>
  </sheetData>
  <mergeCells count="127">
    <mergeCell ref="B117:J118"/>
    <mergeCell ref="C217:D217"/>
    <mergeCell ref="C218:D218"/>
    <mergeCell ref="E212:F212"/>
    <mergeCell ref="E213:F213"/>
    <mergeCell ref="E214:F214"/>
    <mergeCell ref="E215:F215"/>
    <mergeCell ref="E216:F216"/>
    <mergeCell ref="A301:A302"/>
    <mergeCell ref="B301:J302"/>
    <mergeCell ref="E209:F209"/>
    <mergeCell ref="E210:F210"/>
    <mergeCell ref="E211:F211"/>
    <mergeCell ref="I215:J215"/>
    <mergeCell ref="I216:J216"/>
    <mergeCell ref="I217:J217"/>
    <mergeCell ref="I218:J218"/>
    <mergeCell ref="G213:H213"/>
    <mergeCell ref="G214:H214"/>
    <mergeCell ref="G215:H215"/>
    <mergeCell ref="G216:H216"/>
    <mergeCell ref="G217:H217"/>
    <mergeCell ref="G208:H208"/>
    <mergeCell ref="G209:H209"/>
    <mergeCell ref="A323:A324"/>
    <mergeCell ref="B323:J324"/>
    <mergeCell ref="I242:J242"/>
    <mergeCell ref="A185:B185"/>
    <mergeCell ref="C185:D185"/>
    <mergeCell ref="E185:F185"/>
    <mergeCell ref="G185:H185"/>
    <mergeCell ref="B188:D188"/>
    <mergeCell ref="I47:J48"/>
    <mergeCell ref="A92:E92"/>
    <mergeCell ref="A96:E96"/>
    <mergeCell ref="C210:D210"/>
    <mergeCell ref="C211:D211"/>
    <mergeCell ref="A202:A203"/>
    <mergeCell ref="B202:J203"/>
    <mergeCell ref="A206:B206"/>
    <mergeCell ref="C206:D206"/>
    <mergeCell ref="E206:F206"/>
    <mergeCell ref="G206:H206"/>
    <mergeCell ref="I206:J206"/>
    <mergeCell ref="E207:F207"/>
    <mergeCell ref="G207:H207"/>
    <mergeCell ref="I207:J207"/>
    <mergeCell ref="E208:F208"/>
    <mergeCell ref="A1:J3"/>
    <mergeCell ref="A74:A75"/>
    <mergeCell ref="B74:J75"/>
    <mergeCell ref="A82:E82"/>
    <mergeCell ref="G47:H48"/>
    <mergeCell ref="B47:F48"/>
    <mergeCell ref="A47:A48"/>
    <mergeCell ref="A52:A53"/>
    <mergeCell ref="B52:J53"/>
    <mergeCell ref="A22:A23"/>
    <mergeCell ref="B22:D23"/>
    <mergeCell ref="A102:A103"/>
    <mergeCell ref="B102:J103"/>
    <mergeCell ref="A181:A182"/>
    <mergeCell ref="B181:J182"/>
    <mergeCell ref="A105:D105"/>
    <mergeCell ref="A117:A118"/>
    <mergeCell ref="E217:F217"/>
    <mergeCell ref="E218:F218"/>
    <mergeCell ref="C212:D212"/>
    <mergeCell ref="C213:D213"/>
    <mergeCell ref="C214:D214"/>
    <mergeCell ref="C215:D215"/>
    <mergeCell ref="C216:D216"/>
    <mergeCell ref="C207:D207"/>
    <mergeCell ref="C208:D208"/>
    <mergeCell ref="C209:D209"/>
    <mergeCell ref="G218:H218"/>
    <mergeCell ref="I208:J208"/>
    <mergeCell ref="I209:J209"/>
    <mergeCell ref="I210:J210"/>
    <mergeCell ref="I211:J211"/>
    <mergeCell ref="I212:J212"/>
    <mergeCell ref="I213:J213"/>
    <mergeCell ref="I214:J214"/>
    <mergeCell ref="G210:H210"/>
    <mergeCell ref="G211:H211"/>
    <mergeCell ref="G212:H212"/>
    <mergeCell ref="A223:A224"/>
    <mergeCell ref="B223:J224"/>
    <mergeCell ref="A227:B227"/>
    <mergeCell ref="C227:D227"/>
    <mergeCell ref="E227:F227"/>
    <mergeCell ref="G227:H227"/>
    <mergeCell ref="I227:J227"/>
    <mergeCell ref="C228:D228"/>
    <mergeCell ref="I228:J228"/>
    <mergeCell ref="I229:J229"/>
    <mergeCell ref="A228:B228"/>
    <mergeCell ref="A229:B229"/>
    <mergeCell ref="C230:H230"/>
    <mergeCell ref="A234:B234"/>
    <mergeCell ref="C229:D229"/>
    <mergeCell ref="E228:F228"/>
    <mergeCell ref="E229:F229"/>
    <mergeCell ref="G228:H228"/>
    <mergeCell ref="G229:H229"/>
    <mergeCell ref="A241:B241"/>
    <mergeCell ref="A242:B242"/>
    <mergeCell ref="F242:H242"/>
    <mergeCell ref="A244:A245"/>
    <mergeCell ref="B244:J245"/>
    <mergeCell ref="A235:B235"/>
    <mergeCell ref="A236:B236"/>
    <mergeCell ref="A238:B238"/>
    <mergeCell ref="A239:B239"/>
    <mergeCell ref="A240:B240"/>
    <mergeCell ref="I278:J278"/>
    <mergeCell ref="I285:J285"/>
    <mergeCell ref="I256:J256"/>
    <mergeCell ref="I257:J257"/>
    <mergeCell ref="A262:A263"/>
    <mergeCell ref="B262:J263"/>
    <mergeCell ref="A274:A275"/>
    <mergeCell ref="B274:J275"/>
    <mergeCell ref="F248:H248"/>
    <mergeCell ref="A252:A253"/>
    <mergeCell ref="B252:J253"/>
    <mergeCell ref="I255:J255"/>
  </mergeCells>
  <phoneticPr fontId="14" type="noConversion"/>
  <pageMargins left="0.25" right="0.25" top="0.75" bottom="0.75" header="0.3" footer="0.3"/>
  <pageSetup paperSize="9" orientation="portrait" r:id="rId1"/>
  <headerFooter>
    <oddHeader>&amp;C&amp;"-,Negrita"
&amp;RAVALUO  XXXXX-XXX-XX
15 DE OCTUBRE DEL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2024-10-19T00:28:27Z</dcterms:modified>
</cp:coreProperties>
</file>