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7" i="1"/>
  <c r="E18" i="1"/>
  <c r="E19" i="1" l="1"/>
  <c r="E22" i="1" s="1"/>
  <c r="E23" i="1" s="1"/>
</calcChain>
</file>

<file path=xl/sharedStrings.xml><?xml version="1.0" encoding="utf-8"?>
<sst xmlns="http://schemas.openxmlformats.org/spreadsheetml/2006/main" count="20" uniqueCount="20">
  <si>
    <t>Valor de mejoras</t>
  </si>
  <si>
    <t>Valor de compra</t>
  </si>
  <si>
    <t>Valor de venta</t>
  </si>
  <si>
    <t>INPC inicial</t>
  </si>
  <si>
    <t>Mayo</t>
  </si>
  <si>
    <t>Junio</t>
  </si>
  <si>
    <t>INPC final</t>
  </si>
  <si>
    <t>Septiembre</t>
  </si>
  <si>
    <t>Junio del 2000</t>
  </si>
  <si>
    <t>Octubre del 2024</t>
  </si>
  <si>
    <t>Facuración</t>
  </si>
  <si>
    <t>Agosto</t>
  </si>
  <si>
    <t>Precio actualizado</t>
  </si>
  <si>
    <t>Mejoras al 80%</t>
  </si>
  <si>
    <t>Utilidad</t>
  </si>
  <si>
    <t>ISR</t>
  </si>
  <si>
    <t>Octubre</t>
  </si>
  <si>
    <t>N/A</t>
  </si>
  <si>
    <t>Costo Justificado</t>
  </si>
  <si>
    <t>Parametros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</si>
</sst>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0" fontId="0" fillId="0" borderId="0" xfId="0" applyBorder="1"/>
    <xf numFmtId="0" fontId="3" fillId="0" borderId="0" xfId="0" applyFont="1" applyFill="1" applyBorder="1"/>
    <xf numFmtId="0" fontId="0" fillId="0" borderId="1" xfId="0" applyBorder="1"/>
    <xf numFmtId="17" fontId="0" fillId="0" borderId="1" xfId="0" applyNumberFormat="1" applyBorder="1"/>
    <xf numFmtId="0" fontId="0" fillId="0" borderId="1" xfId="0" applyFill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2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8" xfId="1" applyFont="1" applyBorder="1"/>
    <xf numFmtId="0" fontId="0" fillId="0" borderId="7" xfId="0" applyBorder="1"/>
    <xf numFmtId="44" fontId="0" fillId="0" borderId="9" xfId="1" applyFont="1" applyBorder="1"/>
    <xf numFmtId="44" fontId="0" fillId="0" borderId="10" xfId="1" applyFont="1" applyBorder="1"/>
    <xf numFmtId="0" fontId="0" fillId="0" borderId="11" xfId="0" applyBorder="1"/>
    <xf numFmtId="0" fontId="0" fillId="0" borderId="12" xfId="0" applyBorder="1"/>
    <xf numFmtId="0" fontId="2" fillId="2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3" borderId="1" xfId="0" applyFill="1" applyBorder="1"/>
    <xf numFmtId="2" fontId="2" fillId="2" borderId="1" xfId="0" applyNumberFormat="1" applyFont="1" applyFill="1" applyBorder="1" applyAlignment="1">
      <alignment vertical="center" wrapText="1"/>
    </xf>
    <xf numFmtId="0" fontId="2" fillId="4" borderId="1" xfId="0" applyFont="1" applyFill="1" applyBorder="1"/>
    <xf numFmtId="0" fontId="0" fillId="2" borderId="1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>
      <selection activeCell="G19" sqref="G19"/>
    </sheetView>
  </sheetViews>
  <sheetFormatPr baseColWidth="10" defaultRowHeight="15" x14ac:dyDescent="0.25"/>
  <cols>
    <col min="2" max="2" width="16.140625" customWidth="1"/>
    <col min="3" max="3" width="14.140625" bestFit="1" customWidth="1"/>
    <col min="4" max="4" width="17.140625" customWidth="1"/>
    <col min="5" max="5" width="14.140625" customWidth="1"/>
    <col min="6" max="6" width="12" bestFit="1" customWidth="1"/>
    <col min="7" max="7" width="8.140625" customWidth="1"/>
  </cols>
  <sheetData>
    <row r="1" spans="2:7" ht="15.75" thickBot="1" x14ac:dyDescent="0.3"/>
    <row r="2" spans="2:7" ht="15.75" thickBot="1" x14ac:dyDescent="0.3">
      <c r="B2" s="12" t="s">
        <v>19</v>
      </c>
      <c r="C2" s="13"/>
    </row>
    <row r="3" spans="2:7" x14ac:dyDescent="0.25">
      <c r="B3" s="18" t="s">
        <v>0</v>
      </c>
      <c r="C3" s="16">
        <v>1350000</v>
      </c>
    </row>
    <row r="4" spans="2:7" x14ac:dyDescent="0.25">
      <c r="B4" s="15" t="s">
        <v>1</v>
      </c>
      <c r="C4" s="14">
        <v>140000</v>
      </c>
    </row>
    <row r="5" spans="2:7" ht="15.75" thickBot="1" x14ac:dyDescent="0.3">
      <c r="B5" s="19" t="s">
        <v>2</v>
      </c>
      <c r="C5" s="17">
        <v>1750000</v>
      </c>
    </row>
    <row r="6" spans="2:7" x14ac:dyDescent="0.25">
      <c r="C6" s="1"/>
    </row>
    <row r="7" spans="2:7" x14ac:dyDescent="0.25">
      <c r="C7" s="1"/>
    </row>
    <row r="8" spans="2:7" x14ac:dyDescent="0.25">
      <c r="C8" s="1"/>
      <c r="D8" s="5" t="s">
        <v>8</v>
      </c>
      <c r="E8" s="4" t="s">
        <v>4</v>
      </c>
      <c r="F8" s="4" t="s">
        <v>5</v>
      </c>
    </row>
    <row r="9" spans="2:7" x14ac:dyDescent="0.25">
      <c r="C9" s="1"/>
      <c r="D9" s="4" t="s">
        <v>3</v>
      </c>
      <c r="E9" s="20">
        <v>46.011379073729003</v>
      </c>
      <c r="F9" s="21">
        <v>46.283920241006001</v>
      </c>
    </row>
    <row r="10" spans="2:7" x14ac:dyDescent="0.25">
      <c r="C10" s="1"/>
      <c r="E10" s="2"/>
      <c r="F10" s="3"/>
    </row>
    <row r="11" spans="2:7" x14ac:dyDescent="0.25">
      <c r="C11" s="1"/>
      <c r="D11" s="5" t="s">
        <v>9</v>
      </c>
      <c r="E11" s="4" t="s">
        <v>11</v>
      </c>
      <c r="F11" s="4" t="s">
        <v>7</v>
      </c>
      <c r="G11" s="6" t="s">
        <v>16</v>
      </c>
    </row>
    <row r="12" spans="2:7" x14ac:dyDescent="0.25">
      <c r="C12" s="1"/>
      <c r="D12" s="4" t="s">
        <v>6</v>
      </c>
      <c r="E12" s="24">
        <v>136.01300000000001</v>
      </c>
      <c r="F12" s="23">
        <v>136.08000000000001</v>
      </c>
      <c r="G12" s="22" t="s">
        <v>17</v>
      </c>
    </row>
    <row r="15" spans="2:7" x14ac:dyDescent="0.25">
      <c r="D15" s="4" t="s">
        <v>10</v>
      </c>
      <c r="E15" s="25">
        <f>F12/E9</f>
        <v>2.9575292620971938</v>
      </c>
    </row>
    <row r="17" spans="4:5" x14ac:dyDescent="0.25">
      <c r="D17" s="4" t="s">
        <v>12</v>
      </c>
      <c r="E17" s="7">
        <f>C4*E15</f>
        <v>414054.09669360711</v>
      </c>
    </row>
    <row r="18" spans="4:5" x14ac:dyDescent="0.25">
      <c r="D18" s="4" t="s">
        <v>13</v>
      </c>
      <c r="E18" s="7">
        <f>C3*0.8</f>
        <v>1080000</v>
      </c>
    </row>
    <row r="19" spans="4:5" x14ac:dyDescent="0.25">
      <c r="D19" s="4" t="s">
        <v>18</v>
      </c>
      <c r="E19" s="7">
        <f>SUM(E17:E18)</f>
        <v>1494054.096693607</v>
      </c>
    </row>
    <row r="22" spans="4:5" ht="15.75" thickBot="1" x14ac:dyDescent="0.3">
      <c r="D22" s="10" t="s">
        <v>14</v>
      </c>
      <c r="E22" s="8">
        <f>C5-E19</f>
        <v>255945.90330639295</v>
      </c>
    </row>
    <row r="23" spans="4:5" ht="16.5" thickTop="1" thickBot="1" x14ac:dyDescent="0.3">
      <c r="D23" s="11" t="s">
        <v>15</v>
      </c>
      <c r="E23" s="9">
        <f>E22*0.3</f>
        <v>76783.770991917889</v>
      </c>
    </row>
    <row r="24" spans="4:5" ht="15.75" thickTop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ESPINOZA GARCIA</dc:creator>
  <cp:lastModifiedBy>ING. EDGAR ESPINOZA GARCIA</cp:lastModifiedBy>
  <dcterms:created xsi:type="dcterms:W3CDTF">2024-10-12T16:13:46Z</dcterms:created>
  <dcterms:modified xsi:type="dcterms:W3CDTF">2024-10-12T16:28:58Z</dcterms:modified>
</cp:coreProperties>
</file>