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s="1"/>
  <c r="G19" i="1" s="1"/>
  <c r="G13" i="1"/>
  <c r="G14" i="1"/>
  <c r="G16" i="1"/>
  <c r="G17" i="1"/>
  <c r="G18" i="1"/>
  <c r="G11" i="1"/>
  <c r="F13" i="1"/>
  <c r="F12" i="1"/>
  <c r="G12" i="1"/>
  <c r="D20" i="1"/>
  <c r="C8" i="1" s="1"/>
  <c r="E19" i="1" s="1"/>
  <c r="G20" i="1" l="1"/>
  <c r="E11" i="1"/>
  <c r="E18" i="1"/>
  <c r="E17" i="1"/>
  <c r="E16" i="1"/>
  <c r="E15" i="1"/>
  <c r="E14" i="1"/>
  <c r="E13" i="1"/>
  <c r="E12" i="1"/>
  <c r="E20" i="1" s="1"/>
</calcChain>
</file>

<file path=xl/sharedStrings.xml><?xml version="1.0" encoding="utf-8"?>
<sst xmlns="http://schemas.openxmlformats.org/spreadsheetml/2006/main" count="21" uniqueCount="21">
  <si>
    <t>PARTIDA</t>
  </si>
  <si>
    <t>$/m2</t>
  </si>
  <si>
    <t>CIMENTACIÓN</t>
  </si>
  <si>
    <t>ESTRUCTURA</t>
  </si>
  <si>
    <t>CUBIERTA EXTERIOR</t>
  </si>
  <si>
    <t>SISTEMAS MECÁNICOS</t>
  </si>
  <si>
    <t>SISTEMAS ELECTRICOS</t>
  </si>
  <si>
    <t>ESPECIALIDADES</t>
  </si>
  <si>
    <t>OBRA EXTERIOR</t>
  </si>
  <si>
    <t>CONDICIONES GENERALES</t>
  </si>
  <si>
    <t>NAVE INDUSTIAL</t>
  </si>
  <si>
    <t>TERRENO</t>
  </si>
  <si>
    <t xml:space="preserve">NAVE </t>
  </si>
  <si>
    <t>COSTO X CURA</t>
  </si>
  <si>
    <t>VRN</t>
  </si>
  <si>
    <t>PORCENTAJE</t>
  </si>
  <si>
    <t>PRELIMINARES</t>
  </si>
  <si>
    <t>% CURA</t>
  </si>
  <si>
    <t>ESTACIONAMIENTO</t>
  </si>
  <si>
    <t>VRN PORCENTUAL</t>
  </si>
  <si>
    <t>CONSTRUCCIÓN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</si>
</sst>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7" formatCode="0.00\ &quot;m2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7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167" fontId="0" fillId="0" borderId="7" xfId="0" applyNumberFormat="1" applyBorder="1" applyAlignment="1">
      <alignment horizontal="right"/>
    </xf>
    <xf numFmtId="0" fontId="0" fillId="0" borderId="8" xfId="0" applyBorder="1"/>
    <xf numFmtId="44" fontId="0" fillId="0" borderId="9" xfId="1" applyFont="1" applyBorder="1" applyAlignment="1">
      <alignment horizontal="right"/>
    </xf>
    <xf numFmtId="44" fontId="0" fillId="0" borderId="10" xfId="1" applyFont="1" applyBorder="1" applyAlignment="1">
      <alignment horizontal="right"/>
    </xf>
    <xf numFmtId="0" fontId="0" fillId="0" borderId="11" xfId="0" applyBorder="1"/>
    <xf numFmtId="44" fontId="0" fillId="0" borderId="12" xfId="1" applyFont="1" applyBorder="1"/>
    <xf numFmtId="0" fontId="0" fillId="0" borderId="13" xfId="0" applyBorder="1"/>
    <xf numFmtId="10" fontId="0" fillId="0" borderId="1" xfId="2" applyNumberFormat="1" applyFon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3" xfId="0" applyBorder="1"/>
    <xf numFmtId="10" fontId="0" fillId="0" borderId="4" xfId="2" applyNumberFormat="1" applyFont="1" applyBorder="1"/>
    <xf numFmtId="44" fontId="0" fillId="0" borderId="4" xfId="1" applyFont="1" applyBorder="1"/>
    <xf numFmtId="44" fontId="0" fillId="0" borderId="4" xfId="0" applyNumberFormat="1" applyBorder="1"/>
    <xf numFmtId="44" fontId="0" fillId="0" borderId="5" xfId="1" applyFont="1" applyBorder="1"/>
    <xf numFmtId="44" fontId="0" fillId="0" borderId="7" xfId="1" applyFont="1" applyBorder="1"/>
    <xf numFmtId="10" fontId="0" fillId="0" borderId="9" xfId="2" applyNumberFormat="1" applyFont="1" applyBorder="1"/>
    <xf numFmtId="44" fontId="0" fillId="0" borderId="9" xfId="1" applyFont="1" applyBorder="1"/>
    <xf numFmtId="44" fontId="0" fillId="0" borderId="9" xfId="0" applyNumberFormat="1" applyBorder="1"/>
    <xf numFmtId="44" fontId="0" fillId="0" borderId="10" xfId="1" applyFont="1" applyBorder="1"/>
    <xf numFmtId="0" fontId="0" fillId="0" borderId="2" xfId="0" applyBorder="1"/>
    <xf numFmtId="44" fontId="0" fillId="0" borderId="14" xfId="0" applyNumberForma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workbookViewId="0">
      <selection activeCell="J19" sqref="J19"/>
    </sheetView>
  </sheetViews>
  <sheetFormatPr baseColWidth="10" defaultRowHeight="15" x14ac:dyDescent="0.25"/>
  <cols>
    <col min="2" max="2" width="26.140625" customWidth="1"/>
    <col min="3" max="3" width="12" customWidth="1"/>
    <col min="4" max="4" width="12.7109375" customWidth="1"/>
    <col min="5" max="5" width="17.42578125" customWidth="1"/>
    <col min="6" max="6" width="14.140625" bestFit="1" customWidth="1"/>
    <col min="7" max="7" width="15" customWidth="1"/>
  </cols>
  <sheetData>
    <row r="2" spans="2:7" x14ac:dyDescent="0.25">
      <c r="B2" t="s">
        <v>10</v>
      </c>
    </row>
    <row r="3" spans="2:7" ht="15.75" thickBot="1" x14ac:dyDescent="0.3"/>
    <row r="4" spans="2:7" x14ac:dyDescent="0.25">
      <c r="B4" s="2" t="s">
        <v>16</v>
      </c>
      <c r="C4" s="3"/>
      <c r="D4" s="4"/>
    </row>
    <row r="5" spans="2:7" x14ac:dyDescent="0.25">
      <c r="B5" s="5" t="s">
        <v>11</v>
      </c>
      <c r="C5" s="1">
        <v>22508.476699999999</v>
      </c>
      <c r="D5" s="6"/>
    </row>
    <row r="6" spans="2:7" x14ac:dyDescent="0.25">
      <c r="B6" s="5" t="s">
        <v>12</v>
      </c>
      <c r="C6" s="1">
        <v>8631.4</v>
      </c>
      <c r="D6" s="6"/>
    </row>
    <row r="7" spans="2:7" x14ac:dyDescent="0.25">
      <c r="B7" s="5" t="s">
        <v>18</v>
      </c>
      <c r="C7" s="1">
        <v>1308</v>
      </c>
      <c r="D7" s="6"/>
    </row>
    <row r="8" spans="2:7" ht="15.75" thickBot="1" x14ac:dyDescent="0.3">
      <c r="B8" s="7" t="s">
        <v>14</v>
      </c>
      <c r="C8" s="8">
        <f>C6*D20</f>
        <v>126928707.44399999</v>
      </c>
      <c r="D8" s="9"/>
    </row>
    <row r="9" spans="2:7" ht="15.75" thickBot="1" x14ac:dyDescent="0.3"/>
    <row r="10" spans="2:7" ht="15.75" thickBot="1" x14ac:dyDescent="0.3">
      <c r="B10" s="10" t="s">
        <v>0</v>
      </c>
      <c r="C10" s="26" t="s">
        <v>15</v>
      </c>
      <c r="D10" s="26" t="s">
        <v>1</v>
      </c>
      <c r="E10" s="26" t="s">
        <v>19</v>
      </c>
      <c r="F10" s="26" t="s">
        <v>17</v>
      </c>
      <c r="G10" s="26" t="s">
        <v>13</v>
      </c>
    </row>
    <row r="11" spans="2:7" x14ac:dyDescent="0.25">
      <c r="B11" s="16" t="s">
        <v>2</v>
      </c>
      <c r="C11" s="17">
        <v>0.11459999999999999</v>
      </c>
      <c r="D11" s="18">
        <v>1685.87</v>
      </c>
      <c r="E11" s="19">
        <f>$C$8*C11</f>
        <v>14546029.873082398</v>
      </c>
      <c r="F11" s="17">
        <v>0</v>
      </c>
      <c r="G11" s="20">
        <f>+E11*F11</f>
        <v>0</v>
      </c>
    </row>
    <row r="12" spans="2:7" x14ac:dyDescent="0.25">
      <c r="B12" s="5" t="s">
        <v>3</v>
      </c>
      <c r="C12" s="13">
        <v>0.36630000000000001</v>
      </c>
      <c r="D12" s="14">
        <v>5386.9</v>
      </c>
      <c r="E12" s="15">
        <f t="shared" ref="E12:E19" si="0">$C$8*C12</f>
        <v>46493985.536737196</v>
      </c>
      <c r="F12" s="13">
        <f>70/C6*1.2</f>
        <v>9.7319090761637736E-3</v>
      </c>
      <c r="G12" s="21">
        <f>+E12*F12</f>
        <v>452475.23983199993</v>
      </c>
    </row>
    <row r="13" spans="2:7" x14ac:dyDescent="0.25">
      <c r="B13" s="5" t="s">
        <v>4</v>
      </c>
      <c r="C13" s="13">
        <v>3.3799999999999997E-2</v>
      </c>
      <c r="D13" s="14">
        <v>497.26</v>
      </c>
      <c r="E13" s="15">
        <f t="shared" si="0"/>
        <v>4290190.3116071997</v>
      </c>
      <c r="F13" s="13">
        <f>70/C6*1.2</f>
        <v>9.7319090761637736E-3</v>
      </c>
      <c r="G13" s="21">
        <f t="shared" ref="G13:G19" si="1">+E13*F13</f>
        <v>41751.742031999995</v>
      </c>
    </row>
    <row r="14" spans="2:7" x14ac:dyDescent="0.25">
      <c r="B14" s="5" t="s">
        <v>20</v>
      </c>
      <c r="C14" s="13">
        <v>5.3800000000000001E-2</v>
      </c>
      <c r="D14" s="14">
        <v>790.71</v>
      </c>
      <c r="E14" s="15">
        <f t="shared" si="0"/>
        <v>6828764.4604871999</v>
      </c>
      <c r="F14" s="13">
        <v>0.25</v>
      </c>
      <c r="G14" s="21">
        <f t="shared" si="1"/>
        <v>1707191.1151218</v>
      </c>
    </row>
    <row r="15" spans="2:7" x14ac:dyDescent="0.25">
      <c r="B15" s="5" t="s">
        <v>5</v>
      </c>
      <c r="C15" s="13">
        <v>7.0599999999999996E-2</v>
      </c>
      <c r="D15" s="14">
        <v>1038.01</v>
      </c>
      <c r="E15" s="15">
        <f t="shared" si="0"/>
        <v>8961166.7455463987</v>
      </c>
      <c r="F15" s="13">
        <f>1*1.2</f>
        <v>1.2</v>
      </c>
      <c r="G15" s="21">
        <f t="shared" si="1"/>
        <v>10753400.094655678</v>
      </c>
    </row>
    <row r="16" spans="2:7" x14ac:dyDescent="0.25">
      <c r="B16" s="5" t="s">
        <v>6</v>
      </c>
      <c r="C16" s="13">
        <v>6.2300000000000001E-2</v>
      </c>
      <c r="D16" s="14">
        <v>916.65</v>
      </c>
      <c r="E16" s="15">
        <f t="shared" si="0"/>
        <v>7907658.4737612</v>
      </c>
      <c r="F16" s="13">
        <v>1.1000000000000001</v>
      </c>
      <c r="G16" s="21">
        <f t="shared" si="1"/>
        <v>8698424.3211373203</v>
      </c>
    </row>
    <row r="17" spans="2:7" x14ac:dyDescent="0.25">
      <c r="B17" s="5" t="s">
        <v>7</v>
      </c>
      <c r="C17" s="13">
        <v>1.3299999999999999E-2</v>
      </c>
      <c r="D17" s="14">
        <v>195.28</v>
      </c>
      <c r="E17" s="15">
        <f t="shared" si="0"/>
        <v>1688151.8090051997</v>
      </c>
      <c r="F17" s="13">
        <v>0</v>
      </c>
      <c r="G17" s="21">
        <f t="shared" si="1"/>
        <v>0</v>
      </c>
    </row>
    <row r="18" spans="2:7" x14ac:dyDescent="0.25">
      <c r="B18" s="5" t="s">
        <v>8</v>
      </c>
      <c r="C18" s="13">
        <v>0</v>
      </c>
      <c r="D18" s="14">
        <v>0</v>
      </c>
      <c r="E18" s="15">
        <f t="shared" si="0"/>
        <v>0</v>
      </c>
      <c r="F18" s="13">
        <v>0</v>
      </c>
      <c r="G18" s="21">
        <f t="shared" si="1"/>
        <v>0</v>
      </c>
    </row>
    <row r="19" spans="2:7" ht="15.75" thickBot="1" x14ac:dyDescent="0.3">
      <c r="B19" s="7" t="s">
        <v>9</v>
      </c>
      <c r="C19" s="22">
        <v>0.2853</v>
      </c>
      <c r="D19" s="23">
        <v>4194.78</v>
      </c>
      <c r="E19" s="24">
        <f t="shared" si="0"/>
        <v>36212760.233773194</v>
      </c>
      <c r="F19" s="22">
        <v>0.2853</v>
      </c>
      <c r="G19" s="25">
        <f>SUM(G11:G18)*F19</f>
        <v>6177670.0888957903</v>
      </c>
    </row>
    <row r="20" spans="2:7" ht="15.75" thickBot="1" x14ac:dyDescent="0.3">
      <c r="D20" s="11">
        <f>SUM(D11:D19)</f>
        <v>14705.46</v>
      </c>
      <c r="E20" s="27">
        <f>SUM(E11:E19)</f>
        <v>126928707.44399998</v>
      </c>
      <c r="F20" s="12"/>
      <c r="G20" s="27">
        <f>SUM(G11:G19)</f>
        <v>27830912.601674587</v>
      </c>
    </row>
    <row r="21" spans="2:7" ht="15.75" thickTop="1" x14ac:dyDescent="0.25"/>
  </sheetData>
  <mergeCells count="5">
    <mergeCell ref="C8:D8"/>
    <mergeCell ref="C5:D5"/>
    <mergeCell ref="C6:D6"/>
    <mergeCell ref="C7:D7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dcterms:created xsi:type="dcterms:W3CDTF">2024-10-26T02:14:10Z</dcterms:created>
  <dcterms:modified xsi:type="dcterms:W3CDTF">2024-10-26T02:52:36Z</dcterms:modified>
</cp:coreProperties>
</file>