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 L E N A\Desktop\MAESTRIA EN VALUACION\ANALISIS DE COSTOS\SEMANA 04\"/>
    </mc:Choice>
  </mc:AlternateContent>
  <xr:revisionPtr revIDLastSave="0" documentId="8_{232E7A47-3F66-42DA-9E51-98A3CC3B6B8E}" xr6:coauthVersionLast="47" xr6:coauthVersionMax="47" xr10:uidLastSave="{00000000-0000-0000-0000-000000000000}"/>
  <bookViews>
    <workbookView xWindow="-120" yWindow="-120" windowWidth="20730" windowHeight="11310" xr2:uid="{42FDB55D-52AB-40CA-8272-F82AFBBF8A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3" i="1"/>
  <c r="G12" i="1"/>
  <c r="H12" i="1" s="1"/>
  <c r="H9" i="1"/>
  <c r="H10" i="1"/>
  <c r="H11" i="1"/>
  <c r="H13" i="1"/>
  <c r="H14" i="1"/>
  <c r="H15" i="1"/>
  <c r="H8" i="1"/>
  <c r="G9" i="1"/>
  <c r="G10" i="1"/>
  <c r="J10" i="1"/>
  <c r="F15" i="1"/>
  <c r="F14" i="1"/>
  <c r="F13" i="1"/>
  <c r="F12" i="1"/>
  <c r="F11" i="1"/>
  <c r="F8" i="1"/>
  <c r="F18" i="1" s="1"/>
  <c r="F9" i="1"/>
  <c r="F10" i="1"/>
  <c r="E18" i="1"/>
  <c r="H18" i="1" l="1"/>
</calcChain>
</file>

<file path=xl/sharedStrings.xml><?xml version="1.0" encoding="utf-8"?>
<sst xmlns="http://schemas.openxmlformats.org/spreadsheetml/2006/main" count="19" uniqueCount="19">
  <si>
    <t>TERRENO</t>
  </si>
  <si>
    <t>CONSTRUCCION</t>
  </si>
  <si>
    <t>M2 VICEA</t>
  </si>
  <si>
    <t>COSTO DE CURA - TIENDA LEY_SEGUNDO ANILLO PONIENTE</t>
  </si>
  <si>
    <t>PARTIDA</t>
  </si>
  <si>
    <t>%</t>
  </si>
  <si>
    <t>CIMENTACION Y SUBESTRUCTURA</t>
  </si>
  <si>
    <t>ESTRUCTURA</t>
  </si>
  <si>
    <t>CUBIERTA EXTERIOR</t>
  </si>
  <si>
    <t>CONSTRUCCION INTERIOR</t>
  </si>
  <si>
    <t>SISTEMAS MECÁNICOS</t>
  </si>
  <si>
    <t>SISTEMAS ELECTRICOS</t>
  </si>
  <si>
    <t>ESPECIALIDADES</t>
  </si>
  <si>
    <t>OBRA EXTERIOR</t>
  </si>
  <si>
    <t>CONDICIONES GENERALES</t>
  </si>
  <si>
    <t>% cura</t>
  </si>
  <si>
    <t>VRN PU $/m2</t>
  </si>
  <si>
    <t>VRN TOTAL</t>
  </si>
  <si>
    <t>VRN CURA $/m2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</si>
</sst>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4" fontId="2" fillId="0" borderId="0" xfId="0" applyNumberFormat="1" applyFont="1"/>
    <xf numFmtId="10" fontId="0" fillId="0" borderId="0" xfId="2" applyNumberFormat="1" applyFont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44" fontId="2" fillId="2" borderId="0" xfId="0" applyNumberFormat="1" applyFont="1" applyFill="1"/>
    <xf numFmtId="44" fontId="0" fillId="3" borderId="0" xfId="1" applyFon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7545-0303-475D-BBA5-2E2A4FAF8B17}">
  <dimension ref="B1:J18"/>
  <sheetViews>
    <sheetView tabSelected="1" topLeftCell="B1" workbookViewId="0">
      <selection activeCell="H21" sqref="H21"/>
    </sheetView>
  </sheetViews>
  <sheetFormatPr baseColWidth="10" defaultRowHeight="15" x14ac:dyDescent="0.25"/>
  <cols>
    <col min="2" max="2" width="18.85546875" customWidth="1"/>
    <col min="3" max="3" width="14.140625" customWidth="1"/>
    <col min="6" max="6" width="16.28515625" bestFit="1" customWidth="1"/>
    <col min="8" max="8" width="23" customWidth="1"/>
  </cols>
  <sheetData>
    <row r="1" spans="2:10" ht="16.5" thickBot="1" x14ac:dyDescent="0.3">
      <c r="B1" s="8" t="s">
        <v>3</v>
      </c>
      <c r="C1" s="9"/>
      <c r="D1" s="9"/>
      <c r="E1" s="9"/>
      <c r="F1" s="9"/>
      <c r="G1" s="9"/>
      <c r="H1" s="9"/>
    </row>
    <row r="3" spans="2:10" x14ac:dyDescent="0.25">
      <c r="C3" s="1" t="s">
        <v>2</v>
      </c>
    </row>
    <row r="4" spans="2:10" x14ac:dyDescent="0.25">
      <c r="B4" t="s">
        <v>0</v>
      </c>
      <c r="C4" s="1">
        <v>22508.476699999999</v>
      </c>
    </row>
    <row r="5" spans="2:10" x14ac:dyDescent="0.25">
      <c r="B5" t="s">
        <v>1</v>
      </c>
      <c r="C5" s="1">
        <v>8631.4</v>
      </c>
    </row>
    <row r="7" spans="2:10" ht="31.5" customHeight="1" x14ac:dyDescent="0.25">
      <c r="B7" s="4" t="s">
        <v>4</v>
      </c>
      <c r="C7" s="4"/>
      <c r="D7" s="4" t="s">
        <v>5</v>
      </c>
      <c r="E7" s="5" t="s">
        <v>16</v>
      </c>
      <c r="F7" s="5" t="s">
        <v>17</v>
      </c>
      <c r="G7" s="4" t="s">
        <v>15</v>
      </c>
      <c r="H7" s="5" t="s">
        <v>18</v>
      </c>
    </row>
    <row r="8" spans="2:10" x14ac:dyDescent="0.25">
      <c r="B8" t="s">
        <v>6</v>
      </c>
      <c r="D8" s="1">
        <v>11.46</v>
      </c>
      <c r="E8" s="2">
        <v>1685.87</v>
      </c>
      <c r="F8" s="2">
        <f>E8*C5</f>
        <v>14551418.317999998</v>
      </c>
      <c r="G8" s="7">
        <v>0</v>
      </c>
      <c r="H8" s="11">
        <f>F8*G8</f>
        <v>0</v>
      </c>
    </row>
    <row r="9" spans="2:10" x14ac:dyDescent="0.25">
      <c r="B9" t="s">
        <v>7</v>
      </c>
      <c r="D9" s="1">
        <v>36.630000000000003</v>
      </c>
      <c r="E9" s="2">
        <v>5386.9</v>
      </c>
      <c r="F9" s="2">
        <f>E9*C5</f>
        <v>46496488.659999996</v>
      </c>
      <c r="G9" s="7">
        <f>0.8%*1.2</f>
        <v>9.5999999999999992E-3</v>
      </c>
      <c r="H9" s="11">
        <f t="shared" ref="H9:H16" si="0">F9*G9</f>
        <v>446366.2911359999</v>
      </c>
    </row>
    <row r="10" spans="2:10" x14ac:dyDescent="0.25">
      <c r="B10" t="s">
        <v>8</v>
      </c>
      <c r="D10" s="1">
        <v>3.38</v>
      </c>
      <c r="E10" s="2">
        <v>497.26</v>
      </c>
      <c r="F10" s="2">
        <f>E10*C5</f>
        <v>4292049.9639999997</v>
      </c>
      <c r="G10" s="7">
        <f>0.8%*1.2</f>
        <v>9.5999999999999992E-3</v>
      </c>
      <c r="H10" s="11">
        <f t="shared" si="0"/>
        <v>41203.679654399995</v>
      </c>
      <c r="I10">
        <v>72</v>
      </c>
      <c r="J10">
        <f>I10/C5</f>
        <v>8.3416363509975205E-3</v>
      </c>
    </row>
    <row r="11" spans="2:10" x14ac:dyDescent="0.25">
      <c r="B11" t="s">
        <v>9</v>
      </c>
      <c r="D11" s="1">
        <v>5.38</v>
      </c>
      <c r="E11" s="2">
        <v>790.71</v>
      </c>
      <c r="F11" s="2">
        <f>E11*C5</f>
        <v>6824934.2939999998</v>
      </c>
      <c r="G11" s="7">
        <v>0.25</v>
      </c>
      <c r="H11" s="11">
        <f t="shared" si="0"/>
        <v>1706233.5734999999</v>
      </c>
    </row>
    <row r="12" spans="2:10" x14ac:dyDescent="0.25">
      <c r="B12" t="s">
        <v>10</v>
      </c>
      <c r="D12" s="1">
        <v>7.06</v>
      </c>
      <c r="E12" s="2">
        <v>1038.01</v>
      </c>
      <c r="F12" s="2">
        <f>E12*C5</f>
        <v>8959479.5140000004</v>
      </c>
      <c r="G12" s="7">
        <f>100%*1.1</f>
        <v>1.1000000000000001</v>
      </c>
      <c r="H12" s="11">
        <f t="shared" si="0"/>
        <v>9855427.465400001</v>
      </c>
    </row>
    <row r="13" spans="2:10" x14ac:dyDescent="0.25">
      <c r="B13" t="s">
        <v>11</v>
      </c>
      <c r="D13" s="1">
        <v>6.23</v>
      </c>
      <c r="E13" s="2">
        <v>916.65</v>
      </c>
      <c r="F13" s="2">
        <f>E13*C5</f>
        <v>7911972.8099999996</v>
      </c>
      <c r="G13" s="7">
        <f>1*1.1</f>
        <v>1.1000000000000001</v>
      </c>
      <c r="H13" s="11">
        <f t="shared" si="0"/>
        <v>8703170.091</v>
      </c>
    </row>
    <row r="14" spans="2:10" x14ac:dyDescent="0.25">
      <c r="B14" t="s">
        <v>12</v>
      </c>
      <c r="D14" s="1">
        <v>1.33</v>
      </c>
      <c r="E14" s="2">
        <v>195.28</v>
      </c>
      <c r="F14" s="2">
        <f>E14*C5</f>
        <v>1685539.7919999999</v>
      </c>
      <c r="G14" s="7">
        <v>0</v>
      </c>
      <c r="H14" s="11">
        <f t="shared" si="0"/>
        <v>0</v>
      </c>
    </row>
    <row r="15" spans="2:10" x14ac:dyDescent="0.25">
      <c r="B15" t="s">
        <v>13</v>
      </c>
      <c r="D15" s="1">
        <v>0</v>
      </c>
      <c r="E15" s="2">
        <v>0</v>
      </c>
      <c r="F15" s="2">
        <f>E15*C5</f>
        <v>0</v>
      </c>
      <c r="G15" s="7">
        <v>0</v>
      </c>
      <c r="H15" s="11">
        <f t="shared" si="0"/>
        <v>0</v>
      </c>
    </row>
    <row r="16" spans="2:10" x14ac:dyDescent="0.25">
      <c r="B16" t="s">
        <v>14</v>
      </c>
      <c r="D16" s="1"/>
      <c r="E16" s="2"/>
      <c r="F16" s="2"/>
      <c r="G16" s="7">
        <v>0.28000000000000003</v>
      </c>
      <c r="H16" s="11">
        <f>SUM(H8:H15)*G16</f>
        <v>5810672.308193313</v>
      </c>
    </row>
    <row r="17" spans="4:8" ht="5.0999999999999996" customHeight="1" x14ac:dyDescent="0.25">
      <c r="D17" s="1"/>
      <c r="E17" s="2"/>
      <c r="F17" s="2"/>
    </row>
    <row r="18" spans="4:8" x14ac:dyDescent="0.25">
      <c r="E18" s="3">
        <f>SUM(E8:E16)</f>
        <v>10510.68</v>
      </c>
      <c r="F18" s="6">
        <f>SUM(F8:F16)</f>
        <v>90721883.351999998</v>
      </c>
      <c r="H18" s="10">
        <f>SUM(H8:H17)</f>
        <v>26563073.408883713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L E N A</dc:creator>
  <cp:lastModifiedBy>E L E N A</cp:lastModifiedBy>
  <dcterms:created xsi:type="dcterms:W3CDTF">2024-10-26T02:12:49Z</dcterms:created>
  <dcterms:modified xsi:type="dcterms:W3CDTF">2024-10-26T02:51:59Z</dcterms:modified>
</cp:coreProperties>
</file>