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INA GLZ\Documents\1. MAESTRÍA EN VALUACIÓN\PRIMER SEMESTRE\3. INGENIERIA DE COSTOS\"/>
    </mc:Choice>
  </mc:AlternateContent>
  <xr:revisionPtr revIDLastSave="0" documentId="13_ncr:1_{BC24B787-A716-4404-BAC9-39AA55C56562}" xr6:coauthVersionLast="47" xr6:coauthVersionMax="47" xr10:uidLastSave="{00000000-0000-0000-0000-000000000000}"/>
  <bookViews>
    <workbookView xWindow="-108" yWindow="-108" windowWidth="23256" windowHeight="12456" xr2:uid="{DE8BD587-1448-46CA-8BD9-393ACCC42C0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5" i="1" s="1"/>
  <c r="E5" i="1"/>
  <c r="E12" i="1"/>
  <c r="E11" i="1"/>
  <c r="E10" i="1"/>
  <c r="E9" i="1"/>
  <c r="E8" i="1"/>
  <c r="E7" i="1"/>
  <c r="E6" i="1"/>
  <c r="B9" i="1"/>
  <c r="B7" i="1"/>
  <c r="B6" i="1"/>
  <c r="D11" i="1"/>
  <c r="D10" i="1"/>
  <c r="D9" i="1"/>
  <c r="D8" i="1"/>
  <c r="D6" i="1"/>
  <c r="D7" i="1"/>
  <c r="D5" i="1"/>
  <c r="I2" i="1"/>
</calcChain>
</file>

<file path=xl/sharedStrings.xml><?xml version="1.0" encoding="utf-8"?>
<sst xmlns="http://schemas.openxmlformats.org/spreadsheetml/2006/main" count="18" uniqueCount="17">
  <si>
    <t>COSTO DE LA CURA</t>
  </si>
  <si>
    <t>CIMENTACIÓN Y SUBESTRUCTURA</t>
  </si>
  <si>
    <t>ESTRUCTURA</t>
  </si>
  <si>
    <t>CUBIERTA EXTERIOR</t>
  </si>
  <si>
    <t>CONSTRUCCION INTERIOR</t>
  </si>
  <si>
    <t>SISTEMAS MECANICOS</t>
  </si>
  <si>
    <t>SISTEMAS ELECTRICOS</t>
  </si>
  <si>
    <t>ESPECIALIDADES</t>
  </si>
  <si>
    <t>OBRA EXTERIOR</t>
  </si>
  <si>
    <t>CONDICIONES GENERALES</t>
  </si>
  <si>
    <t>%</t>
  </si>
  <si>
    <t>CONSTRUCCIÓN</t>
  </si>
  <si>
    <t>$/M2</t>
  </si>
  <si>
    <t>ESTACIONAMIENTO</t>
  </si>
  <si>
    <t>TERRENO</t>
  </si>
  <si>
    <t>VRN</t>
  </si>
  <si>
    <t>costo de cura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</si>
</sst>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/>
    <xf numFmtId="9" fontId="0" fillId="0" borderId="0" xfId="2" applyFont="1"/>
    <xf numFmtId="0" fontId="3" fillId="0" borderId="0" xfId="0" applyFont="1"/>
    <xf numFmtId="0" fontId="2" fillId="0" borderId="0" xfId="0" applyFont="1"/>
    <xf numFmtId="44" fontId="2" fillId="2" borderId="0" xfId="0" applyNumberFormat="1" applyFont="1" applyFill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93279-B2BF-4187-B77E-A0910912A81A}">
  <dimension ref="A1:I15"/>
  <sheetViews>
    <sheetView tabSelected="1" workbookViewId="0">
      <selection activeCell="M17" sqref="M17"/>
    </sheetView>
  </sheetViews>
  <sheetFormatPr baseColWidth="10" defaultRowHeight="14.4" x14ac:dyDescent="0.3"/>
  <cols>
    <col min="1" max="1" width="29.5546875" customWidth="1"/>
    <col min="4" max="4" width="15" bestFit="1" customWidth="1"/>
    <col min="5" max="5" width="15.6640625" customWidth="1"/>
    <col min="7" max="7" width="14.6640625" customWidth="1"/>
    <col min="8" max="8" width="16.77734375" customWidth="1"/>
    <col min="9" max="9" width="16.33203125" customWidth="1"/>
  </cols>
  <sheetData>
    <row r="1" spans="1:9" x14ac:dyDescent="0.3">
      <c r="G1" t="s">
        <v>11</v>
      </c>
      <c r="H1" s="1" t="s">
        <v>14</v>
      </c>
      <c r="I1" t="s">
        <v>13</v>
      </c>
    </row>
    <row r="2" spans="1:9" x14ac:dyDescent="0.3">
      <c r="G2" s="1">
        <v>8712.94</v>
      </c>
      <c r="H2" s="1">
        <v>22476</v>
      </c>
      <c r="I2" s="1">
        <f>H2-G2</f>
        <v>13763.06</v>
      </c>
    </row>
    <row r="3" spans="1:9" ht="18" x14ac:dyDescent="0.35">
      <c r="A3" s="5" t="s">
        <v>0</v>
      </c>
    </row>
    <row r="4" spans="1:9" x14ac:dyDescent="0.3">
      <c r="B4" t="s">
        <v>10</v>
      </c>
      <c r="C4" t="s">
        <v>12</v>
      </c>
      <c r="D4" t="s">
        <v>15</v>
      </c>
      <c r="E4" t="s">
        <v>16</v>
      </c>
    </row>
    <row r="5" spans="1:9" x14ac:dyDescent="0.3">
      <c r="A5" t="s">
        <v>1</v>
      </c>
      <c r="B5" s="4">
        <v>0</v>
      </c>
      <c r="C5" s="2">
        <v>1685.87</v>
      </c>
      <c r="D5" s="3">
        <f>G2*C5</f>
        <v>14688884.1578</v>
      </c>
      <c r="E5" s="3">
        <f>D5*B5</f>
        <v>0</v>
      </c>
    </row>
    <row r="6" spans="1:9" x14ac:dyDescent="0.3">
      <c r="A6" t="s">
        <v>2</v>
      </c>
      <c r="B6" s="4">
        <f>70/G2*1.2</f>
        <v>9.6408330597938224E-3</v>
      </c>
      <c r="C6" s="2">
        <v>5386.9</v>
      </c>
      <c r="D6" s="3">
        <f>G2*C6</f>
        <v>46935736.486000001</v>
      </c>
      <c r="E6" s="3">
        <f>D6*B6</f>
        <v>452499.59999999992</v>
      </c>
    </row>
    <row r="7" spans="1:9" x14ac:dyDescent="0.3">
      <c r="A7" t="s">
        <v>3</v>
      </c>
      <c r="B7" s="4">
        <f>70/G2*1.2</f>
        <v>9.6408330597938224E-3</v>
      </c>
      <c r="C7" s="2">
        <v>497.26</v>
      </c>
      <c r="D7" s="3">
        <f>G2*C7</f>
        <v>4332596.5444</v>
      </c>
      <c r="E7" s="3">
        <f>D7*B7</f>
        <v>41769.839999999997</v>
      </c>
    </row>
    <row r="8" spans="1:9" x14ac:dyDescent="0.3">
      <c r="A8" t="s">
        <v>4</v>
      </c>
      <c r="B8" s="4">
        <v>0.25</v>
      </c>
      <c r="C8" s="2">
        <v>790.71</v>
      </c>
      <c r="D8" s="3">
        <f>G2*C8</f>
        <v>6889408.7874000007</v>
      </c>
      <c r="E8" s="3">
        <f>D8*B8</f>
        <v>1722352.1968500002</v>
      </c>
    </row>
    <row r="9" spans="1:9" x14ac:dyDescent="0.3">
      <c r="A9" t="s">
        <v>5</v>
      </c>
      <c r="B9" s="4">
        <f>1*1.3</f>
        <v>1.3</v>
      </c>
      <c r="C9" s="2">
        <v>1038.01</v>
      </c>
      <c r="D9" s="3">
        <f>C9*G2</f>
        <v>9044118.8494000006</v>
      </c>
      <c r="E9" s="3">
        <f>D9*B9</f>
        <v>11757354.504220001</v>
      </c>
    </row>
    <row r="10" spans="1:9" x14ac:dyDescent="0.3">
      <c r="A10" t="s">
        <v>6</v>
      </c>
      <c r="B10" s="4">
        <v>1.1000000000000001</v>
      </c>
      <c r="C10" s="2">
        <v>916.65</v>
      </c>
      <c r="D10" s="3">
        <f>C10*G2</f>
        <v>7986716.4510000004</v>
      </c>
      <c r="E10" s="3">
        <f>D10*B10</f>
        <v>8785388.0961000007</v>
      </c>
    </row>
    <row r="11" spans="1:9" x14ac:dyDescent="0.3">
      <c r="A11" t="s">
        <v>7</v>
      </c>
      <c r="B11" s="4">
        <v>0</v>
      </c>
      <c r="C11" s="2">
        <v>195.28</v>
      </c>
      <c r="D11" s="3">
        <f>C11*G2</f>
        <v>1701462.9232000001</v>
      </c>
      <c r="E11" s="3">
        <f>D11*B11</f>
        <v>0</v>
      </c>
    </row>
    <row r="12" spans="1:9" x14ac:dyDescent="0.3">
      <c r="A12" t="s">
        <v>8</v>
      </c>
      <c r="B12" s="4">
        <v>0</v>
      </c>
      <c r="C12" s="2">
        <v>0</v>
      </c>
      <c r="E12" s="3">
        <f>D12*B12</f>
        <v>0</v>
      </c>
    </row>
    <row r="13" spans="1:9" x14ac:dyDescent="0.3">
      <c r="A13" t="s">
        <v>9</v>
      </c>
      <c r="B13" s="4">
        <v>0.28000000000000003</v>
      </c>
      <c r="C13" s="2"/>
      <c r="D13" s="3"/>
      <c r="E13" s="3">
        <f>(E5+E6+E7+E8+E9+E10+E11+E12)*B13</f>
        <v>6372621.9864076013</v>
      </c>
    </row>
    <row r="15" spans="1:9" x14ac:dyDescent="0.3">
      <c r="D15" s="6" t="s">
        <v>16</v>
      </c>
      <c r="E15" s="7">
        <f>E5+E6+E7+E8+E9+E10+E11+E12+E13</f>
        <v>29131986.223577604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 gonzalez</dc:creator>
  <cp:lastModifiedBy>pau gonzalez</cp:lastModifiedBy>
  <dcterms:created xsi:type="dcterms:W3CDTF">2024-10-26T02:09:34Z</dcterms:created>
  <dcterms:modified xsi:type="dcterms:W3CDTF">2024-10-26T02:50:43Z</dcterms:modified>
</cp:coreProperties>
</file>