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ESTRÍA\INGENIERÍA DE COSTOS\SÁBADO 25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B15" i="1"/>
  <c r="E15" i="1" s="1"/>
  <c r="B14" i="1"/>
  <c r="B12" i="1"/>
  <c r="E12" i="1" s="1"/>
  <c r="B11" i="1"/>
  <c r="E11" i="1" s="1"/>
  <c r="E13" i="1"/>
  <c r="E14" i="1"/>
  <c r="E16" i="1"/>
  <c r="E10" i="1"/>
  <c r="D11" i="1"/>
  <c r="D12" i="1"/>
  <c r="D13" i="1"/>
  <c r="D14" i="1"/>
  <c r="D15" i="1"/>
  <c r="D16" i="1"/>
  <c r="D10" i="1"/>
  <c r="B7" i="1"/>
  <c r="E19" i="1" l="1"/>
</calcChain>
</file>

<file path=xl/comments1.xml><?xml version="1.0" encoding="utf-8"?>
<comments xmlns="http://schemas.openxmlformats.org/spreadsheetml/2006/main">
  <authors>
    <author>Amyndra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70 m2 sólo son los que va a requerir modificación
Y el 1.2 es por agregarle el 20% por quitar lo anterior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70 m2 sólo son los que va a requerir modificación
Y el 1.2 es por agregarle el 20% por quitar lo anterior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Ponerlo nuevo completamente y agregarle el 30% porquitar lo que aún se encuentra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Ponerlo nuevo completamente y agregarle el 10% porquitar lo que aún se encuentra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Por ejemplo una báscula , aquí se le debe de preguntar al cliente cual es el objetivo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Son básicamente los indirectos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Este valor se toma del libro de Varela que quiere decir que las condiciones generales equivalen a la sumatoria de todo y el 28% de eso</t>
        </r>
      </text>
    </comment>
  </commentList>
</comments>
</file>

<file path=xl/sharedStrings.xml><?xml version="1.0" encoding="utf-8"?>
<sst xmlns="http://schemas.openxmlformats.org/spreadsheetml/2006/main" count="21" uniqueCount="18">
  <si>
    <t>COSTO DE LA CURA</t>
  </si>
  <si>
    <t>CIMENTACIÓN Y SUBESTRUCTURA</t>
  </si>
  <si>
    <t>ESTRUCTURA</t>
  </si>
  <si>
    <t>CUBIERTA EXTERIOR</t>
  </si>
  <si>
    <t>CONSTRUCCIÓN INTERIOR</t>
  </si>
  <si>
    <t xml:space="preserve">SISTEMAS MECÁNICOS </t>
  </si>
  <si>
    <t>SISTEMAS ELÉCTRICOS</t>
  </si>
  <si>
    <t>ESPECIALIDADES</t>
  </si>
  <si>
    <t>OBRA EXTERIOR</t>
  </si>
  <si>
    <t>CONDICIONES GENERALES</t>
  </si>
  <si>
    <t>ÁREA TERRENO</t>
  </si>
  <si>
    <t>ÁREA NAVE</t>
  </si>
  <si>
    <t>m2</t>
  </si>
  <si>
    <t>ESTACIONAMIENTO</t>
  </si>
  <si>
    <t>$/m2</t>
  </si>
  <si>
    <t>VRN</t>
  </si>
  <si>
    <t>%</t>
  </si>
  <si>
    <t>COSTO DE 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</si>
</sst>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opperplate Gothic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44" fontId="0" fillId="0" borderId="0" xfId="0" applyNumberFormat="1"/>
    <xf numFmtId="10" fontId="0" fillId="0" borderId="0" xfId="0" applyNumberFormat="1"/>
    <xf numFmtId="44" fontId="1" fillId="0" borderId="1" xfId="0" applyNumberFormat="1" applyFont="1" applyBorder="1"/>
    <xf numFmtId="44" fontId="1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30481</xdr:rowOff>
    </xdr:from>
    <xdr:to>
      <xdr:col>11</xdr:col>
      <xdr:colOff>217803</xdr:colOff>
      <xdr:row>8</xdr:row>
      <xdr:rowOff>165783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7960" y="30481"/>
          <a:ext cx="4363083" cy="1636442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8</xdr:row>
      <xdr:rowOff>149386</xdr:rowOff>
    </xdr:from>
    <xdr:to>
      <xdr:col>11</xdr:col>
      <xdr:colOff>259080</xdr:colOff>
      <xdr:row>17</xdr:row>
      <xdr:rowOff>164315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7960" y="1650526"/>
          <a:ext cx="4404360" cy="1660849"/>
        </a:xfrm>
        <a:prstGeom prst="rect">
          <a:avLst/>
        </a:prstGeom>
      </xdr:spPr>
    </xdr:pic>
    <xdr:clientData/>
  </xdr:twoCellAnchor>
  <xdr:twoCellAnchor editAs="oneCell">
    <xdr:from>
      <xdr:col>5</xdr:col>
      <xdr:colOff>619110</xdr:colOff>
      <xdr:row>17</xdr:row>
      <xdr:rowOff>167639</xdr:rowOff>
    </xdr:from>
    <xdr:to>
      <xdr:col>11</xdr:col>
      <xdr:colOff>230398</xdr:colOff>
      <xdr:row>26</xdr:row>
      <xdr:rowOff>160020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7470" y="3314699"/>
          <a:ext cx="4366168" cy="16535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269765</xdr:colOff>
      <xdr:row>44</xdr:row>
      <xdr:rowOff>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259580"/>
          <a:ext cx="6198125" cy="3840480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39</xdr:row>
      <xdr:rowOff>144780</xdr:rowOff>
    </xdr:from>
    <xdr:to>
      <xdr:col>3</xdr:col>
      <xdr:colOff>106680</xdr:colOff>
      <xdr:row>40</xdr:row>
      <xdr:rowOff>160020</xdr:rowOff>
    </xdr:to>
    <xdr:sp macro="" textlink="">
      <xdr:nvSpPr>
        <xdr:cNvPr id="7" name="Rectángulo 6"/>
        <xdr:cNvSpPr/>
      </xdr:nvSpPr>
      <xdr:spPr>
        <a:xfrm>
          <a:off x="3002280" y="7330440"/>
          <a:ext cx="716280" cy="19812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E19"/>
  <sheetViews>
    <sheetView tabSelected="1" workbookViewId="0">
      <selection activeCell="H32" sqref="H32"/>
    </sheetView>
  </sheetViews>
  <sheetFormatPr baseColWidth="10" defaultRowHeight="14.4" x14ac:dyDescent="0.3"/>
  <cols>
    <col min="1" max="1" width="29.5546875" customWidth="1"/>
    <col min="4" max="4" width="15.77734375" bestFit="1" customWidth="1"/>
    <col min="5" max="5" width="18" customWidth="1"/>
  </cols>
  <sheetData>
    <row r="3" spans="1:5" ht="17.399999999999999" x14ac:dyDescent="0.3">
      <c r="A3" s="1" t="s">
        <v>0</v>
      </c>
    </row>
    <row r="5" spans="1:5" x14ac:dyDescent="0.3">
      <c r="A5" t="s">
        <v>10</v>
      </c>
      <c r="B5">
        <v>22508</v>
      </c>
      <c r="C5" t="s">
        <v>12</v>
      </c>
    </row>
    <row r="6" spans="1:5" x14ac:dyDescent="0.3">
      <c r="A6" t="s">
        <v>11</v>
      </c>
      <c r="B6">
        <v>8700</v>
      </c>
      <c r="C6" t="s">
        <v>12</v>
      </c>
    </row>
    <row r="7" spans="1:5" x14ac:dyDescent="0.3">
      <c r="A7" t="s">
        <v>13</v>
      </c>
      <c r="B7">
        <f>B5-B6</f>
        <v>13808</v>
      </c>
      <c r="C7" t="s">
        <v>12</v>
      </c>
    </row>
    <row r="9" spans="1:5" x14ac:dyDescent="0.3">
      <c r="B9" s="6" t="s">
        <v>16</v>
      </c>
      <c r="C9" s="7" t="s">
        <v>14</v>
      </c>
      <c r="D9" s="7" t="s">
        <v>15</v>
      </c>
      <c r="E9" s="7" t="s">
        <v>17</v>
      </c>
    </row>
    <row r="10" spans="1:5" x14ac:dyDescent="0.3">
      <c r="A10" t="s">
        <v>1</v>
      </c>
      <c r="B10" s="3">
        <v>0</v>
      </c>
      <c r="C10" s="2">
        <v>1685.87</v>
      </c>
      <c r="D10" s="2">
        <f>C10*$B$6</f>
        <v>14667068.999999998</v>
      </c>
      <c r="E10" s="2">
        <f>B10*D10</f>
        <v>0</v>
      </c>
    </row>
    <row r="11" spans="1:5" x14ac:dyDescent="0.3">
      <c r="A11" t="s">
        <v>2</v>
      </c>
      <c r="B11" s="3">
        <f>70/$B$6*1.2</f>
        <v>9.6551724137931023E-3</v>
      </c>
      <c r="C11" s="2">
        <v>5386.9</v>
      </c>
      <c r="D11" s="2">
        <f t="shared" ref="D11:D18" si="0">C11*$B$6</f>
        <v>46866030</v>
      </c>
      <c r="E11" s="2">
        <f t="shared" ref="E11:E17" si="1">B11*D11</f>
        <v>452499.59999999992</v>
      </c>
    </row>
    <row r="12" spans="1:5" x14ac:dyDescent="0.3">
      <c r="A12" t="s">
        <v>3</v>
      </c>
      <c r="B12" s="3">
        <f>70/$B$6*1.2</f>
        <v>9.6551724137931023E-3</v>
      </c>
      <c r="C12" s="2">
        <v>497.26</v>
      </c>
      <c r="D12" s="2">
        <f t="shared" si="0"/>
        <v>4326162</v>
      </c>
      <c r="E12" s="2">
        <f t="shared" si="1"/>
        <v>41769.839999999997</v>
      </c>
    </row>
    <row r="13" spans="1:5" x14ac:dyDescent="0.3">
      <c r="A13" t="s">
        <v>4</v>
      </c>
      <c r="B13" s="3">
        <v>0.25</v>
      </c>
      <c r="C13" s="2">
        <v>790.71</v>
      </c>
      <c r="D13" s="2">
        <f t="shared" si="0"/>
        <v>6879177</v>
      </c>
      <c r="E13" s="2">
        <f t="shared" si="1"/>
        <v>1719794.25</v>
      </c>
    </row>
    <row r="14" spans="1:5" x14ac:dyDescent="0.3">
      <c r="A14" t="s">
        <v>5</v>
      </c>
      <c r="B14" s="3">
        <f>1*1.3</f>
        <v>1.3</v>
      </c>
      <c r="C14" s="2">
        <v>1038.01</v>
      </c>
      <c r="D14" s="2">
        <f t="shared" si="0"/>
        <v>9030687</v>
      </c>
      <c r="E14" s="2">
        <f t="shared" si="1"/>
        <v>11739893.1</v>
      </c>
    </row>
    <row r="15" spans="1:5" x14ac:dyDescent="0.3">
      <c r="A15" t="s">
        <v>6</v>
      </c>
      <c r="B15" s="3">
        <f>1*1.1</f>
        <v>1.1000000000000001</v>
      </c>
      <c r="C15" s="2">
        <v>916.65</v>
      </c>
      <c r="D15" s="2">
        <f t="shared" si="0"/>
        <v>7974855</v>
      </c>
      <c r="E15" s="2">
        <f t="shared" si="1"/>
        <v>8772340.5</v>
      </c>
    </row>
    <row r="16" spans="1:5" x14ac:dyDescent="0.3">
      <c r="A16" t="s">
        <v>7</v>
      </c>
      <c r="B16" s="3">
        <v>0</v>
      </c>
      <c r="C16" s="2">
        <v>195.28</v>
      </c>
      <c r="D16" s="2">
        <f t="shared" si="0"/>
        <v>1698936</v>
      </c>
      <c r="E16" s="2">
        <f t="shared" si="1"/>
        <v>0</v>
      </c>
    </row>
    <row r="17" spans="1:5" x14ac:dyDescent="0.3">
      <c r="A17" t="s">
        <v>8</v>
      </c>
      <c r="B17" s="3">
        <v>0</v>
      </c>
      <c r="C17" s="2"/>
      <c r="D17" s="2"/>
      <c r="E17" s="2"/>
    </row>
    <row r="18" spans="1:5" ht="15" thickBot="1" x14ac:dyDescent="0.35">
      <c r="A18" t="s">
        <v>9</v>
      </c>
      <c r="B18" s="3">
        <v>0.2853</v>
      </c>
      <c r="C18" s="2"/>
      <c r="D18" s="2"/>
      <c r="E18" s="2">
        <f>SUM(E10:E16)*B18</f>
        <v>6483812.6168369995</v>
      </c>
    </row>
    <row r="19" spans="1:5" ht="15" thickBot="1" x14ac:dyDescent="0.35">
      <c r="D19" s="4" t="s">
        <v>17</v>
      </c>
      <c r="E19" s="5">
        <f>SUM(E10:E18)</f>
        <v>29210109.906836998</v>
      </c>
    </row>
  </sheetData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Amyndra</dc:creator>
  <cp:lastModifiedBy>Amyndra</cp:lastModifiedBy>
  <dcterms:created xsi:type="dcterms:W3CDTF">2024-10-26T01:55:48Z</dcterms:created>
  <dcterms:modified xsi:type="dcterms:W3CDTF">2024-10-26T02:50:00Z</dcterms:modified>
</cp:coreProperties>
</file>