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serrat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1" l="1"/>
  <c r="P18" i="1"/>
  <c r="P17" i="1"/>
  <c r="P16" i="1"/>
  <c r="P15" i="1"/>
  <c r="P14" i="1"/>
  <c r="O21" i="1" s="1"/>
  <c r="O23" i="1" s="1"/>
  <c r="K14" i="1"/>
  <c r="P7" i="1"/>
  <c r="O8" i="1" s="1"/>
</calcChain>
</file>

<file path=xl/sharedStrings.xml><?xml version="1.0" encoding="utf-8"?>
<sst xmlns="http://schemas.openxmlformats.org/spreadsheetml/2006/main" count="32" uniqueCount="28">
  <si>
    <r>
      <t xml:space="preserve">VIII.Aplicacion del enfoque de costo      </t>
    </r>
    <r>
      <rPr>
        <i/>
        <sz val="12"/>
        <color theme="1"/>
        <rFont val="Calibri"/>
        <family val="2"/>
        <scheme val="minor"/>
      </rPr>
      <t>(Valor fisico o directo)</t>
    </r>
  </si>
  <si>
    <t>Terreno</t>
  </si>
  <si>
    <t>Fraccion</t>
  </si>
  <si>
    <t>Area (m2)</t>
  </si>
  <si>
    <t>Factor</t>
  </si>
  <si>
    <t>PU</t>
  </si>
  <si>
    <t>Valor u.</t>
  </si>
  <si>
    <t>Total</t>
  </si>
  <si>
    <t>Unica</t>
  </si>
  <si>
    <t>Valor neto de reposicion nuevo</t>
  </si>
  <si>
    <t>Construccion original</t>
  </si>
  <si>
    <t>FIC</t>
  </si>
  <si>
    <t>FSI</t>
  </si>
  <si>
    <t>FEE</t>
  </si>
  <si>
    <t>vrn</t>
  </si>
  <si>
    <t>Edad</t>
  </si>
  <si>
    <t>Ec</t>
  </si>
  <si>
    <t>Vut</t>
  </si>
  <si>
    <t>Fec</t>
  </si>
  <si>
    <t>Vnr</t>
  </si>
  <si>
    <t>Nave industrial</t>
  </si>
  <si>
    <t>-</t>
  </si>
  <si>
    <t>Ofcinas</t>
  </si>
  <si>
    <t>Patio de maniobras</t>
  </si>
  <si>
    <t>Caseta de vigilancia</t>
  </si>
  <si>
    <t>Bascula 100 tns</t>
  </si>
  <si>
    <t>Subestacion electrica 25kwa</t>
  </si>
  <si>
    <t>Bardas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</si>
</sst>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7" fillId="0" borderId="0" xfId="0" applyFont="1" applyAlignment="1"/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3"/>
  <sheetViews>
    <sheetView tabSelected="1" zoomScale="85" zoomScaleNormal="85" workbookViewId="0">
      <selection activeCell="F25" sqref="F25"/>
    </sheetView>
  </sheetViews>
  <sheetFormatPr baseColWidth="10" defaultRowHeight="15" x14ac:dyDescent="0.25"/>
  <cols>
    <col min="1" max="1" width="4.7109375" customWidth="1"/>
    <col min="2" max="2" width="4.28515625" customWidth="1"/>
    <col min="3" max="3" width="20.85546875" customWidth="1"/>
    <col min="4" max="4" width="4.42578125" customWidth="1"/>
    <col min="5" max="5" width="12.7109375" customWidth="1"/>
    <col min="6" max="9" width="13.5703125" customWidth="1"/>
    <col min="10" max="11" width="15.7109375" customWidth="1"/>
    <col min="12" max="13" width="12.7109375" customWidth="1"/>
    <col min="14" max="14" width="13.140625" bestFit="1" customWidth="1"/>
    <col min="15" max="15" width="13.5703125" bestFit="1" customWidth="1"/>
    <col min="16" max="16" width="16.42578125" customWidth="1"/>
  </cols>
  <sheetData>
    <row r="2" spans="2:22" ht="15.75" thickBot="1" x14ac:dyDescent="0.3"/>
    <row r="3" spans="2:22" ht="20.100000000000001" customHeight="1" thickBot="1" x14ac:dyDescent="0.55000000000000004">
      <c r="B3" s="1" t="s">
        <v>0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R3" s="5"/>
      <c r="S3" s="5"/>
      <c r="T3" s="5"/>
      <c r="U3" s="5"/>
      <c r="V3" s="5"/>
    </row>
    <row r="4" spans="2:22" ht="15.75" x14ac:dyDescent="0.25">
      <c r="B4" s="6"/>
      <c r="C4" s="6"/>
      <c r="D4" s="6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22" ht="18.75" x14ac:dyDescent="0.3">
      <c r="B5" s="6"/>
      <c r="C5" s="8" t="s">
        <v>1</v>
      </c>
      <c r="D5" s="8"/>
      <c r="E5" s="8"/>
      <c r="F5" s="8"/>
      <c r="G5" s="8"/>
      <c r="H5" s="8"/>
      <c r="I5" s="8"/>
      <c r="J5" s="6"/>
      <c r="K5" s="6"/>
      <c r="L5" s="6"/>
      <c r="M5" s="6"/>
      <c r="N5" s="6"/>
      <c r="O5" s="6"/>
      <c r="P5" s="6"/>
    </row>
    <row r="6" spans="2:22" ht="16.5" thickBot="1" x14ac:dyDescent="0.3">
      <c r="B6" s="6"/>
      <c r="C6" s="9" t="s">
        <v>2</v>
      </c>
      <c r="D6" s="9"/>
      <c r="E6" s="10" t="s">
        <v>3</v>
      </c>
      <c r="F6" s="9"/>
      <c r="G6" s="9" t="s">
        <v>4</v>
      </c>
      <c r="H6" s="9"/>
      <c r="I6" s="9"/>
      <c r="J6" s="9" t="s">
        <v>5</v>
      </c>
      <c r="K6" s="9" t="s">
        <v>6</v>
      </c>
      <c r="L6" s="9" t="s">
        <v>6</v>
      </c>
      <c r="M6" s="9"/>
      <c r="N6" s="9" t="s">
        <v>7</v>
      </c>
      <c r="O6" s="9"/>
      <c r="P6" s="9"/>
    </row>
    <row r="7" spans="2:22" ht="15.75" x14ac:dyDescent="0.25">
      <c r="B7" s="6"/>
      <c r="C7" s="11" t="s">
        <v>8</v>
      </c>
      <c r="D7" s="6"/>
      <c r="E7" s="11">
        <v>8055</v>
      </c>
      <c r="F7" s="11"/>
      <c r="G7" s="12">
        <v>1</v>
      </c>
      <c r="H7" s="12"/>
      <c r="I7" s="12"/>
      <c r="J7" s="13">
        <v>4000</v>
      </c>
      <c r="K7" s="13"/>
      <c r="L7" s="11"/>
      <c r="M7" s="11"/>
      <c r="N7" s="11"/>
      <c r="O7" s="11"/>
      <c r="P7" s="14">
        <f>J7*E7</f>
        <v>32220000</v>
      </c>
    </row>
    <row r="8" spans="2:22" ht="15.75" customHeight="1" x14ac:dyDescent="0.25">
      <c r="B8" s="6"/>
      <c r="C8" s="6"/>
      <c r="D8" s="6"/>
      <c r="E8" s="7"/>
      <c r="F8" s="6"/>
      <c r="G8" s="6"/>
      <c r="H8" s="6"/>
      <c r="I8" s="6"/>
      <c r="J8" s="6"/>
      <c r="K8" s="6"/>
      <c r="L8" s="19" t="s">
        <v>9</v>
      </c>
      <c r="M8" s="19"/>
      <c r="N8" s="19"/>
      <c r="O8" s="20">
        <f>P7</f>
        <v>32220000</v>
      </c>
      <c r="P8" s="20"/>
    </row>
    <row r="9" spans="2:22" ht="15.75" customHeight="1" x14ac:dyDescent="0.25">
      <c r="B9" s="6"/>
      <c r="C9" s="6"/>
      <c r="D9" s="6"/>
      <c r="E9" s="7"/>
      <c r="F9" s="6"/>
      <c r="G9" s="6"/>
      <c r="H9" s="6"/>
      <c r="I9" s="6"/>
      <c r="J9" s="6"/>
      <c r="K9" s="6"/>
      <c r="L9" s="19"/>
      <c r="M9" s="19"/>
      <c r="N9" s="19"/>
      <c r="O9" s="20"/>
      <c r="P9" s="20"/>
    </row>
    <row r="10" spans="2:22" ht="15.75" x14ac:dyDescent="0.25">
      <c r="B10" s="6"/>
      <c r="C10" s="6"/>
      <c r="D10" s="6"/>
      <c r="E10" s="7"/>
      <c r="F10" s="6"/>
      <c r="G10" s="6"/>
      <c r="H10" s="6"/>
      <c r="I10" s="6"/>
      <c r="J10" s="6"/>
      <c r="K10" s="6"/>
      <c r="L10" s="6"/>
      <c r="M10" s="15"/>
      <c r="N10" s="16"/>
      <c r="O10" s="21"/>
      <c r="P10" s="21"/>
    </row>
    <row r="11" spans="2:22" ht="15.75" x14ac:dyDescent="0.25">
      <c r="B11" s="6"/>
      <c r="C11" s="6"/>
      <c r="D11" s="6"/>
      <c r="E11" s="7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22" ht="18.75" x14ac:dyDescent="0.3">
      <c r="B12" s="6"/>
      <c r="C12" s="8" t="s">
        <v>10</v>
      </c>
      <c r="D12" s="6"/>
      <c r="E12" s="7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2:22" ht="16.5" thickBot="1" x14ac:dyDescent="0.3">
      <c r="B13" s="6"/>
      <c r="C13" s="9" t="s">
        <v>2</v>
      </c>
      <c r="D13" s="9"/>
      <c r="E13" s="10" t="s">
        <v>3</v>
      </c>
      <c r="F13" s="9"/>
      <c r="G13" s="9" t="s">
        <v>11</v>
      </c>
      <c r="H13" s="9" t="s">
        <v>12</v>
      </c>
      <c r="I13" s="9" t="s">
        <v>13</v>
      </c>
      <c r="J13" s="9" t="s">
        <v>14</v>
      </c>
      <c r="K13" s="9"/>
      <c r="L13" s="9" t="s">
        <v>15</v>
      </c>
      <c r="M13" s="9" t="s">
        <v>16</v>
      </c>
      <c r="N13" s="9" t="s">
        <v>17</v>
      </c>
      <c r="O13" s="9" t="s">
        <v>18</v>
      </c>
      <c r="P13" s="9" t="s">
        <v>19</v>
      </c>
    </row>
    <row r="14" spans="2:22" ht="15.75" x14ac:dyDescent="0.25">
      <c r="B14" s="6"/>
      <c r="C14" s="17" t="s">
        <v>20</v>
      </c>
      <c r="D14" s="6"/>
      <c r="E14" s="7">
        <v>6975.94</v>
      </c>
      <c r="F14" s="6"/>
      <c r="G14">
        <v>0.89700000000000002</v>
      </c>
      <c r="H14">
        <v>0.98</v>
      </c>
      <c r="I14">
        <v>0.875</v>
      </c>
      <c r="J14" s="13">
        <v>10743.55</v>
      </c>
      <c r="K14" s="13">
        <f>J14*I14*H14*G14</f>
        <v>8263.6969301249992</v>
      </c>
      <c r="L14" s="6">
        <v>0</v>
      </c>
      <c r="M14" s="6" t="s">
        <v>21</v>
      </c>
      <c r="N14" s="6">
        <v>60</v>
      </c>
      <c r="O14" s="6"/>
      <c r="P14" s="14">
        <f>E14*G14*H14*I14*J14</f>
        <v>57647053.962736174</v>
      </c>
    </row>
    <row r="15" spans="2:22" ht="15.75" x14ac:dyDescent="0.25">
      <c r="B15" s="6"/>
      <c r="C15" s="17" t="s">
        <v>22</v>
      </c>
      <c r="D15" s="6"/>
      <c r="E15" s="7">
        <v>150</v>
      </c>
      <c r="F15" s="6"/>
      <c r="G15">
        <v>0.89700000000000002</v>
      </c>
      <c r="H15">
        <v>0.98</v>
      </c>
      <c r="I15">
        <v>0.875</v>
      </c>
      <c r="J15" s="13">
        <v>12535.43</v>
      </c>
      <c r="K15" s="13"/>
      <c r="L15" s="6"/>
      <c r="M15" s="15"/>
      <c r="N15" s="16"/>
      <c r="O15" s="18"/>
      <c r="P15" s="14">
        <f>E15*G15*H15*I15*J15</f>
        <v>1446295.60632375</v>
      </c>
    </row>
    <row r="16" spans="2:22" ht="15.75" x14ac:dyDescent="0.25">
      <c r="B16" s="6"/>
      <c r="C16" s="17" t="s">
        <v>23</v>
      </c>
      <c r="D16" s="6"/>
      <c r="E16" s="7">
        <v>908.31</v>
      </c>
      <c r="F16" s="6"/>
      <c r="G16">
        <v>0.89700000000000002</v>
      </c>
      <c r="H16">
        <v>0.98</v>
      </c>
      <c r="I16">
        <v>0.875</v>
      </c>
      <c r="J16" s="13">
        <v>1594.03</v>
      </c>
      <c r="K16" s="13"/>
      <c r="L16" s="6"/>
      <c r="M16" s="6"/>
      <c r="N16" s="6"/>
      <c r="O16" s="6"/>
      <c r="P16" s="14">
        <f>E16*G16*H16*I16*J16</f>
        <v>1113671.6338983006</v>
      </c>
    </row>
    <row r="17" spans="2:16" ht="15.75" x14ac:dyDescent="0.25">
      <c r="B17" s="6"/>
      <c r="C17" s="17" t="s">
        <v>24</v>
      </c>
      <c r="D17" s="6"/>
      <c r="E17" s="7">
        <v>8</v>
      </c>
      <c r="F17" s="6"/>
      <c r="G17">
        <v>0.89700000000000002</v>
      </c>
      <c r="H17">
        <v>0.98</v>
      </c>
      <c r="I17">
        <v>0.875</v>
      </c>
      <c r="J17" s="13">
        <v>20000</v>
      </c>
      <c r="K17" s="13"/>
      <c r="L17" s="6"/>
      <c r="M17" s="6"/>
      <c r="N17" s="6"/>
      <c r="O17" s="6"/>
      <c r="P17" s="14">
        <f>E17*G17*H17*I17*J17</f>
        <v>123068.4</v>
      </c>
    </row>
    <row r="18" spans="2:16" ht="15.75" x14ac:dyDescent="0.25">
      <c r="B18" s="6"/>
      <c r="C18" s="17" t="s">
        <v>25</v>
      </c>
      <c r="D18" s="6"/>
      <c r="E18" s="6"/>
      <c r="F18" s="6">
        <v>1</v>
      </c>
      <c r="G18">
        <v>1</v>
      </c>
      <c r="H18">
        <v>0.98</v>
      </c>
      <c r="I18">
        <v>0.875</v>
      </c>
      <c r="J18" s="13">
        <v>2000000</v>
      </c>
      <c r="K18" s="13"/>
      <c r="L18" s="11"/>
      <c r="M18" s="11"/>
      <c r="N18" s="11"/>
      <c r="O18" s="11"/>
      <c r="P18" s="14">
        <f>F18*G18*H18*I18*J18</f>
        <v>1714999.9999999998</v>
      </c>
    </row>
    <row r="19" spans="2:16" ht="15.75" x14ac:dyDescent="0.25">
      <c r="B19" s="6"/>
      <c r="C19" s="17" t="s">
        <v>26</v>
      </c>
      <c r="D19" s="6"/>
      <c r="E19" s="7"/>
      <c r="F19" s="6">
        <v>1</v>
      </c>
      <c r="G19">
        <v>0.89700000000000002</v>
      </c>
      <c r="H19">
        <v>0.98</v>
      </c>
      <c r="I19">
        <v>0.875</v>
      </c>
      <c r="J19" s="13">
        <v>298073.45</v>
      </c>
      <c r="K19" s="13"/>
      <c r="L19" s="6"/>
      <c r="M19" s="6"/>
      <c r="N19" s="6"/>
      <c r="O19" s="6"/>
      <c r="P19" s="14">
        <f>F19*G19*H19*I19*J19</f>
        <v>229271.391087375</v>
      </c>
    </row>
    <row r="20" spans="2:16" ht="15.75" x14ac:dyDescent="0.25">
      <c r="B20" s="6"/>
      <c r="C20" s="17" t="s">
        <v>27</v>
      </c>
      <c r="D20" s="6"/>
      <c r="E20" s="7">
        <v>75</v>
      </c>
      <c r="F20" s="6"/>
      <c r="G20">
        <v>0.89700000000000002</v>
      </c>
      <c r="H20">
        <v>0.98</v>
      </c>
      <c r="I20">
        <v>0.875</v>
      </c>
      <c r="J20" s="13">
        <v>1836</v>
      </c>
      <c r="K20" s="13"/>
      <c r="L20" s="6"/>
      <c r="M20" s="6"/>
      <c r="N20" s="6"/>
      <c r="O20" s="6"/>
      <c r="P20" s="14"/>
    </row>
    <row r="21" spans="2:16" ht="15.75" customHeight="1" x14ac:dyDescent="0.25">
      <c r="B21" s="6"/>
      <c r="C21" s="6"/>
      <c r="D21" s="6"/>
      <c r="E21" s="7"/>
      <c r="F21" s="6"/>
      <c r="G21" s="6"/>
      <c r="H21" s="6"/>
      <c r="I21" s="6"/>
      <c r="J21" s="6"/>
      <c r="K21" s="6"/>
      <c r="L21" s="19" t="s">
        <v>9</v>
      </c>
      <c r="M21" s="19"/>
      <c r="N21" s="19"/>
      <c r="O21" s="20">
        <f>SUM(P14:P19)</f>
        <v>62274360.9940456</v>
      </c>
      <c r="P21" s="20"/>
    </row>
    <row r="22" spans="2:16" ht="15.75" customHeight="1" x14ac:dyDescent="0.25">
      <c r="B22" s="6"/>
      <c r="C22" s="6"/>
      <c r="D22" s="6"/>
      <c r="E22" s="7"/>
      <c r="F22" s="6"/>
      <c r="G22" s="6"/>
      <c r="H22" s="6"/>
      <c r="I22" s="6"/>
      <c r="J22" s="6"/>
      <c r="K22" s="6"/>
      <c r="L22" s="19"/>
      <c r="M22" s="19"/>
      <c r="N22" s="19"/>
      <c r="O22" s="20"/>
      <c r="P22" s="20"/>
    </row>
    <row r="23" spans="2:16" ht="15.75" x14ac:dyDescent="0.25">
      <c r="B23" s="6"/>
      <c r="C23" s="6"/>
      <c r="D23" s="6"/>
      <c r="E23" s="7"/>
      <c r="F23" s="6"/>
      <c r="G23" s="6"/>
      <c r="H23" s="6"/>
      <c r="I23" s="6"/>
      <c r="J23" s="6"/>
      <c r="K23" s="6"/>
      <c r="L23" s="6"/>
      <c r="M23" s="6"/>
      <c r="N23" s="16"/>
      <c r="O23" s="22">
        <f>O21+O8</f>
        <v>94494360.9940456</v>
      </c>
      <c r="P23" s="21"/>
    </row>
  </sheetData>
  <mergeCells count="6">
    <mergeCell ref="O23:P23"/>
    <mergeCell ref="L8:N9"/>
    <mergeCell ref="O8:P9"/>
    <mergeCell ref="O10:P10"/>
    <mergeCell ref="L21:N22"/>
    <mergeCell ref="O21:P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</dc:creator>
  <cp:lastModifiedBy>Monserrat</cp:lastModifiedBy>
  <dcterms:created xsi:type="dcterms:W3CDTF">2024-10-19T18:53:32Z</dcterms:created>
  <dcterms:modified xsi:type="dcterms:W3CDTF">2024-10-26T01:08:14Z</dcterms:modified>
</cp:coreProperties>
</file>