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Tareas\"/>
    </mc:Choice>
  </mc:AlternateContent>
  <xr:revisionPtr revIDLastSave="0" documentId="8_{0AEB2D74-20EB-463D-BDAA-6210BAC2F71A}" xr6:coauthVersionLast="47" xr6:coauthVersionMax="47" xr10:uidLastSave="{00000000-0000-0000-0000-000000000000}"/>
  <bookViews>
    <workbookView xWindow="-108" yWindow="-108" windowWidth="23256" windowHeight="12456" xr2:uid="{52650810-9D01-4068-AD9A-10CB90F050C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3" i="1" l="1"/>
  <c r="D193" i="1"/>
  <c r="I193" i="1" s="1"/>
  <c r="H192" i="1"/>
  <c r="D192" i="1"/>
  <c r="I192" i="1" s="1"/>
  <c r="I191" i="1"/>
  <c r="H191" i="1"/>
  <c r="D191" i="1"/>
  <c r="H190" i="1"/>
  <c r="D190" i="1"/>
  <c r="I190" i="1" s="1"/>
  <c r="I189" i="1"/>
  <c r="H185" i="1"/>
  <c r="I185" i="1" s="1"/>
  <c r="D185" i="1"/>
  <c r="H184" i="1"/>
  <c r="I184" i="1" s="1"/>
  <c r="D184" i="1"/>
  <c r="H180" i="1"/>
  <c r="I180" i="1" s="1"/>
  <c r="I195" i="1" s="1"/>
  <c r="D180" i="1"/>
  <c r="D197" i="1" s="1"/>
  <c r="H199" i="1" s="1"/>
  <c r="I197" i="1" l="1"/>
  <c r="F230" i="1" l="1"/>
  <c r="G28" i="1" s="1"/>
  <c r="I206" i="1"/>
</calcChain>
</file>

<file path=xl/sharedStrings.xml><?xml version="1.0" encoding="utf-8"?>
<sst xmlns="http://schemas.openxmlformats.org/spreadsheetml/2006/main" count="260" uniqueCount="217">
  <si>
    <t>I. Datos generales</t>
  </si>
  <si>
    <t>Inmueble que se valúa: CASA HABITACIÓN</t>
  </si>
  <si>
    <t>Valuador: MONICA IVETTE CUEVAS DURON</t>
  </si>
  <si>
    <t>Propietario: XXXXXXXXXXXXX</t>
  </si>
  <si>
    <t>Cédula Profesional: 00000000</t>
  </si>
  <si>
    <t>Solicitante del avalúo: XXXXXXXXXXXXXXX</t>
  </si>
  <si>
    <t>Especialidad: BIENES INMUEBLES</t>
  </si>
  <si>
    <t>Fecha del avalúo: 18 DE OCTUBRE DEL 2024</t>
  </si>
  <si>
    <t>Ubicación del sujeto: CIRCUITO CALAVIA #220, FRACC. CAVALIA ,EN AGUASCALIENTES, AGS.</t>
  </si>
  <si>
    <t>Régimen de propiedad: PRIVADA COLECTIVA</t>
  </si>
  <si>
    <t>Objeto del avalúo: ESTIMAR EL VALOR COMERCIAL DE LAS MEJORAS</t>
  </si>
  <si>
    <t>Propósito del avalúo: CÁLCULO DEL I.S.R.</t>
  </si>
  <si>
    <t>Cuenta Catastral: XX-XXXX-XX-XXXX-XXX-XXX</t>
  </si>
  <si>
    <t>Cuenta Predial: UXXXXXX</t>
  </si>
  <si>
    <t>Folio Real: XXXXXX</t>
  </si>
  <si>
    <t>Escrituras: XXXXXXXXX</t>
  </si>
  <si>
    <t>II. Valor referido a Febrero 2020</t>
  </si>
  <si>
    <t xml:space="preserve">III. Características urbanas </t>
  </si>
  <si>
    <t>Clasificación de zona: HABITACIONAL RESIDENCIAL</t>
  </si>
  <si>
    <t>Nivel de infraestructura: NIVEL IV</t>
  </si>
  <si>
    <t>Nivel de equipamiento: NIVEL IV</t>
  </si>
  <si>
    <t>Indice de saturación: 90%</t>
  </si>
  <si>
    <t>Población: MEDIA</t>
  </si>
  <si>
    <t>Contaminación ambiental: NORMAL</t>
  </si>
  <si>
    <t>Uso de suelo: HABITACIONAL</t>
  </si>
  <si>
    <t>Vías de acceso e importancia: AV. EUGENIO GARZA ZADA COMO PRINCIPAL VIA DE ACCESO CON FLUJO VEHICULAR ALTO.</t>
  </si>
  <si>
    <t>Servicios Públicos:</t>
  </si>
  <si>
    <t>☑</t>
  </si>
  <si>
    <t>☐</t>
  </si>
  <si>
    <t>AGUA CON SUMINISTRO AL INMUEBLE</t>
  </si>
  <si>
    <t>GAS NATURAL</t>
  </si>
  <si>
    <t>LUZ RED SUBTERRÁNEA</t>
  </si>
  <si>
    <t>TV POR CABLE</t>
  </si>
  <si>
    <t>DRENAJE CON CONEXIÓN AL INMUEBLE</t>
  </si>
  <si>
    <t>INTERNET</t>
  </si>
  <si>
    <t>TELÉFONO</t>
  </si>
  <si>
    <t>VIGILANCIA PRIVADA</t>
  </si>
  <si>
    <t>Equipamiento urbano:</t>
  </si>
  <si>
    <t>PARQUES</t>
  </si>
  <si>
    <t>ABASTO</t>
  </si>
  <si>
    <t>TRANSPORTE PÚBLICO</t>
  </si>
  <si>
    <t>ESCUELAS</t>
  </si>
  <si>
    <t>OFICINAS</t>
  </si>
  <si>
    <t>SEÑALIZACIÓN</t>
  </si>
  <si>
    <t>HOSPITAL</t>
  </si>
  <si>
    <t>PAVIMENTOS</t>
  </si>
  <si>
    <t>GUARNICIONES</t>
  </si>
  <si>
    <t>BANQUETAS</t>
  </si>
  <si>
    <t>III. Características del inmueble</t>
  </si>
  <si>
    <t>Croquis de localización:</t>
  </si>
  <si>
    <t>Georeferencias:</t>
  </si>
  <si>
    <t>Fallas: NO SE OBSERVAN FALLAS CERCANAS SEGÚN EL SISTEMA DE INFORMACIÓN DE FALLAS GEOLÓGICAS Y GRIETAS(SIFAGG)</t>
  </si>
  <si>
    <t>Tramo de calles transversales, limítrofes y orientación</t>
  </si>
  <si>
    <t>NORTE: CIRCUITO CAVALIA</t>
  </si>
  <si>
    <t>ESTE: CIRCUITO CAVALIA</t>
  </si>
  <si>
    <t>SUR: CALLE SIETE LEGUAS</t>
  </si>
  <si>
    <t>OESTE: CALLE PURA SANGRE</t>
  </si>
  <si>
    <t>Medidas y colindancias del terreno:</t>
  </si>
  <si>
    <t>AL NORESTE: En ocho punto treinta y ocho metros, linda con predio diez</t>
  </si>
  <si>
    <t>AL SURESTE: En diecisiete metros, linda con predio doce</t>
  </si>
  <si>
    <t>AL SUROESTE: En once metros, linda con circuito prieto azabache</t>
  </si>
  <si>
    <t>AL NOROESTE: En trece punto noventa y seis metros, linda con área común; en cuatro punto cero un metros linda con circuito primeto azabache.</t>
  </si>
  <si>
    <t>INDIVISO: 1.1867% (uno punto mil ochocientos seesnta y siete porciento)</t>
  </si>
  <si>
    <t>IV. Descripción general del inmueble</t>
  </si>
  <si>
    <t>Terreno: 183.06 m2</t>
  </si>
  <si>
    <t>Edad aproximada: 4 AÑOS</t>
  </si>
  <si>
    <t>Construcción:  m2</t>
  </si>
  <si>
    <t>Vida útil remanente: 66 AÑOS</t>
  </si>
  <si>
    <t>FUENTE: ESCRITURA</t>
  </si>
  <si>
    <t>Estado de conservación: NORMAL</t>
  </si>
  <si>
    <t>Uso actual: habitacional</t>
  </si>
  <si>
    <t>Calidad del proyecto: FUNCIONAL</t>
  </si>
  <si>
    <t>Número de niveles: 3</t>
  </si>
  <si>
    <t>Unidades rentables: 1</t>
  </si>
  <si>
    <t>V. Consideraciones previas al avalúo</t>
  </si>
  <si>
    <t>VI. Metodología</t>
  </si>
  <si>
    <t xml:space="preserve">ENFOQUE DE COSTOS: </t>
  </si>
  <si>
    <t>La valuación del inmueble se estima de acuerdo a la investigación de mercado.</t>
  </si>
  <si>
    <t>Se aplica el criterio y tablas de Ross-Heidecke, para la estimación de los factores de depreciación.</t>
  </si>
  <si>
    <t>Este enfoque considera que el valor máximo del bien para el comprador con información pertinente, será la cantidad necesaria para construir o adquirir un nuevo bien de igual utilidad. Cuando el bien no es nuevo, el valor de reposición nuevo deberá ser ajustado de acuerdo a todos los médotos de apreciación y obsolescencia a la fecha del avalúo.</t>
  </si>
  <si>
    <t xml:space="preserve">ENFOQUE DE INGRESOS (VALOR DE CAPITALIZACIÓN DE RENTAS): </t>
  </si>
  <si>
    <t>Es el valor presente de beneficios futuros derivados de la propiedad y es generalmente medido a través de la capitalización de un nivel específico de ingresos.</t>
  </si>
  <si>
    <t xml:space="preserve">ENFOQUE DE MERCADO (VALOR COMPARATIVO DE MERCADO): </t>
  </si>
  <si>
    <t>Es la cantidad estimada, en términos monetarios a partir del análisis y comparación de bienes iguales o similares al bien objeto de estudio, que han sido vendidos o que se encuentran en proceso de venta en el mercado abierto.</t>
  </si>
  <si>
    <t>Este análisis, para inmuebles especiales, se puede realizar comparando superficie de construcción, habitaciones de hotel, camas de hospital, etc.</t>
  </si>
  <si>
    <t>VALOR COMERCIAL:</t>
  </si>
  <si>
    <t>Es el precio más probable en que se podría comercializar un bien, en las circunstancias prevalecientes a la fecha del avalúo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</si>
  <si>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VI. Comentarios generales, supuestos, exclusiones y condiciones limitantes al avalúo</t>
  </si>
  <si>
    <t>VII. Factores de homologación empleados</t>
  </si>
  <si>
    <t>sup</t>
  </si>
  <si>
    <t>Superficie construida/terreno</t>
  </si>
  <si>
    <t>csp</t>
  </si>
  <si>
    <t>Calidad de los servicios públicos (0-10)</t>
  </si>
  <si>
    <t>neg</t>
  </si>
  <si>
    <t>Factor de negociación</t>
  </si>
  <si>
    <t>ec</t>
  </si>
  <si>
    <t>Estado de conservación</t>
  </si>
  <si>
    <t>fub</t>
  </si>
  <si>
    <t>Factor de ubicación dentro de la colonia</t>
  </si>
  <si>
    <t>proy</t>
  </si>
  <si>
    <t>Calidad del proyecto</t>
  </si>
  <si>
    <t xml:space="preserve"> tfr - Tipo de Fracc - Factores de zona </t>
  </si>
  <si>
    <t>for = Factor de forma</t>
  </si>
  <si>
    <t>Turísitca comercial</t>
  </si>
  <si>
    <t>TC</t>
  </si>
  <si>
    <t>Regular</t>
  </si>
  <si>
    <t>R</t>
  </si>
  <si>
    <t>Comercial de 1a</t>
  </si>
  <si>
    <t>C1</t>
  </si>
  <si>
    <t>Irregular 4L</t>
  </si>
  <si>
    <t>I4L</t>
  </si>
  <si>
    <t>Comercial de 2a</t>
  </si>
  <si>
    <t>C2</t>
  </si>
  <si>
    <t>Irregular +4L</t>
  </si>
  <si>
    <t>I+4L</t>
  </si>
  <si>
    <t>Residencial de lujo</t>
  </si>
  <si>
    <t>RL</t>
  </si>
  <si>
    <t>Residencial de 1a</t>
  </si>
  <si>
    <t>R1</t>
  </si>
  <si>
    <t>Residencial de 2a</t>
  </si>
  <si>
    <t>R2</t>
  </si>
  <si>
    <t>Interés Social</t>
  </si>
  <si>
    <t>IS</t>
  </si>
  <si>
    <t>Habitacional Popular</t>
  </si>
  <si>
    <t>HP</t>
  </si>
  <si>
    <t>fesq = Factor de esquina</t>
  </si>
  <si>
    <t>top = Factor de topografía</t>
  </si>
  <si>
    <t>Inferior</t>
  </si>
  <si>
    <t>INT</t>
  </si>
  <si>
    <t>Plano</t>
  </si>
  <si>
    <t>PL</t>
  </si>
  <si>
    <t>Medianero</t>
  </si>
  <si>
    <t>MED</t>
  </si>
  <si>
    <t>Ascendente</t>
  </si>
  <si>
    <t>AS</t>
  </si>
  <si>
    <t>Esquina</t>
  </si>
  <si>
    <t>ESQ</t>
  </si>
  <si>
    <t>Descendente</t>
  </si>
  <si>
    <t>DE</t>
  </si>
  <si>
    <t>Cabecero</t>
  </si>
  <si>
    <t>CAB</t>
  </si>
  <si>
    <t>Accidentado</t>
  </si>
  <si>
    <t>AC</t>
  </si>
  <si>
    <t>Manzanero</t>
  </si>
  <si>
    <t>MAN</t>
  </si>
  <si>
    <t>VIII. Investigación de mercado</t>
  </si>
  <si>
    <t>CASAS EN VENTA</t>
  </si>
  <si>
    <t>NO APLICA</t>
  </si>
  <si>
    <t>IX. Aplicación de enfoque, comparativo de mercado</t>
  </si>
  <si>
    <t>CASA</t>
  </si>
  <si>
    <t>Sujeto</t>
  </si>
  <si>
    <t>vum$</t>
  </si>
  <si>
    <t>top</t>
  </si>
  <si>
    <t>for</t>
  </si>
  <si>
    <t>tfr</t>
  </si>
  <si>
    <t>feqs</t>
  </si>
  <si>
    <t>factor de homologación</t>
  </si>
  <si>
    <t>valor unitario de la casa homologada</t>
  </si>
  <si>
    <t>superficie</t>
  </si>
  <si>
    <t>precio de mercado ponderado</t>
  </si>
  <si>
    <t>0.00 $/m2</t>
  </si>
  <si>
    <t>indiviso</t>
  </si>
  <si>
    <t>valor de la casa</t>
  </si>
  <si>
    <t>X. Aplicación del enfoque de costos (Valor Físico o Directo)</t>
  </si>
  <si>
    <t>TERRENO</t>
  </si>
  <si>
    <t>Fracción</t>
  </si>
  <si>
    <t>Área (m2)</t>
  </si>
  <si>
    <t>Valor U.</t>
  </si>
  <si>
    <t>vrn</t>
  </si>
  <si>
    <t>FIC</t>
  </si>
  <si>
    <t>Fsis</t>
  </si>
  <si>
    <t>FEE</t>
  </si>
  <si>
    <t>FR</t>
  </si>
  <si>
    <t>vnr</t>
  </si>
  <si>
    <t xml:space="preserve">CONSTRUCCIÓN </t>
  </si>
  <si>
    <t>Construcción nave</t>
  </si>
  <si>
    <t>Construcción oficinas</t>
  </si>
  <si>
    <t>ADICIONALES</t>
  </si>
  <si>
    <t>vrn CDMX</t>
  </si>
  <si>
    <t>vnr AGS</t>
  </si>
  <si>
    <t>BASCULA 100 TON</t>
  </si>
  <si>
    <t>1 PZA</t>
  </si>
  <si>
    <t>PATIO DE MANIOBRAS Y ESTACIONAMIENTO</t>
  </si>
  <si>
    <t>CASETA DE VIGILANCIA</t>
  </si>
  <si>
    <t>TRANSFORMADOR</t>
  </si>
  <si>
    <t>BARDA ESTACIONAMIENTO</t>
  </si>
  <si>
    <t>TOTAL</t>
  </si>
  <si>
    <t>Valor de reposición nuevo</t>
  </si>
  <si>
    <t>Valor neto de reposición</t>
  </si>
  <si>
    <t>VALOR DE REPOSICIÓN NUEVO</t>
  </si>
  <si>
    <t>X. Aplicación del enfoque de ingresos (Valor de capitalización de rentas)</t>
  </si>
  <si>
    <t>RESULTADO DE LA APLICACIÓN DEL ENFOQUE DE INGRESOS</t>
  </si>
  <si>
    <t>VALOR DE CAPITALIZACIÓN</t>
  </si>
  <si>
    <t>XI. 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</si>
  <si>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</si>
  <si>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</si>
  <si>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</si>
  <si>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XII. Consideraciones previas a la conclusión</t>
  </si>
  <si>
    <t>Declaraciones:</t>
  </si>
  <si>
    <t>XIII. Conclusión</t>
  </si>
  <si>
    <t>VALORES ACTUALES</t>
  </si>
  <si>
    <t>Valor actual de las mejoras</t>
  </si>
  <si>
    <t>VALORES REFERIDOS A FEBRERO 2020</t>
  </si>
  <si>
    <t>FACTOR DE REFERENCIA</t>
  </si>
  <si>
    <t>INPC ENERO 2020</t>
  </si>
  <si>
    <t>INPC SEPTIEMBRE 2024</t>
  </si>
  <si>
    <t>Valor referido de las mejoras a Febrero 2020</t>
  </si>
  <si>
    <t>XIV. Croquis</t>
  </si>
  <si>
    <t>XV. Reporte fotográfico</t>
  </si>
  <si>
    <t>VALUADOR</t>
  </si>
  <si>
    <t>MÓNICA IVETTE CUEVAS DURON</t>
  </si>
  <si>
    <t>N° de registro Colegio de Valuadores del Estado de Ags.</t>
  </si>
  <si>
    <t>Especialidad: Inmuebles</t>
  </si>
  <si>
    <t>CÉDULA PROFESIONAL LIC. ADMÓN DE EMPRESAS</t>
  </si>
  <si>
    <t xml:space="preserve">CÉDULA MAESTRÍA EN VALUACIÓN </t>
  </si>
  <si>
    <t>AVALÚO PROYECTADO DE NAVE INDUSTRIAL</t>
  </si>
  <si>
    <t>Ampliación de la descripción del inmueble: TERRENO EN EL QUE EL SOLICITANTE MANIFIESTA QUE SE TIENE PROYECTADA LA CONSTRUCCION DE UNA NAVE INDUSTRIAL CON OFICINAS, PATIO DE MANIOBAS, BASCULA, ESTACIONAMIENTO, TRANSFORMADOR Y CASETA DE VIGILANCIA.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</si>
</sst>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"/>
    <numFmt numFmtId="165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Quire Sans"/>
      <family val="2"/>
    </font>
    <font>
      <sz val="9"/>
      <color rgb="FF000000"/>
      <name val="Arial"/>
      <family val="2"/>
    </font>
    <font>
      <u/>
      <sz val="11"/>
      <color theme="1"/>
      <name val="Quire Sans"/>
      <family val="2"/>
    </font>
    <font>
      <sz val="9.5"/>
      <color theme="1"/>
      <name val="Quire Sans"/>
      <family val="2"/>
    </font>
    <font>
      <sz val="10"/>
      <color theme="1"/>
      <name val="Aptos"/>
      <family val="2"/>
    </font>
    <font>
      <sz val="10"/>
      <color theme="1"/>
      <name val="Aptos Narrow"/>
      <family val="2"/>
    </font>
    <font>
      <sz val="9"/>
      <color theme="1"/>
      <name val="Quire Sans"/>
      <family val="2"/>
    </font>
    <font>
      <sz val="8"/>
      <color theme="1"/>
      <name val="Quire Sans"/>
      <family val="2"/>
    </font>
    <font>
      <b/>
      <sz val="10"/>
      <color theme="1"/>
      <name val="Quire Sans"/>
      <family val="2"/>
    </font>
    <font>
      <u/>
      <sz val="10"/>
      <color theme="1"/>
      <name val="Quire Sans"/>
      <family val="2"/>
    </font>
    <font>
      <b/>
      <sz val="9"/>
      <color theme="1"/>
      <name val="Quire Sans"/>
      <family val="2"/>
    </font>
    <font>
      <i/>
      <sz val="10"/>
      <color theme="1"/>
      <name val="Quire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4" fontId="2" fillId="2" borderId="0" xfId="1" applyFont="1" applyFill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wrapText="1"/>
    </xf>
    <xf numFmtId="0" fontId="10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11" fillId="2" borderId="0" xfId="0" applyFont="1" applyFill="1"/>
    <xf numFmtId="0" fontId="9" fillId="0" borderId="0" xfId="0" applyFont="1"/>
    <xf numFmtId="165" fontId="2" fillId="0" borderId="0" xfId="0" applyNumberFormat="1" applyFont="1"/>
    <xf numFmtId="3" fontId="2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12" fillId="0" borderId="0" xfId="0" applyFont="1"/>
    <xf numFmtId="44" fontId="10" fillId="0" borderId="0" xfId="1" applyFont="1" applyAlignment="1">
      <alignment horizontal="center"/>
    </xf>
    <xf numFmtId="0" fontId="2" fillId="0" borderId="0" xfId="0" applyFont="1" applyAlignment="1">
      <alignment horizontal="left" wrapText="1"/>
    </xf>
    <xf numFmtId="44" fontId="2" fillId="0" borderId="0" xfId="1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4" fontId="10" fillId="0" borderId="0" xfId="1" applyFont="1" applyAlignment="1">
      <alignment horizontal="center" wrapText="1"/>
    </xf>
    <xf numFmtId="0" fontId="13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</xdr:colOff>
      <xdr:row>1</xdr:row>
      <xdr:rowOff>129540</xdr:rowOff>
    </xdr:from>
    <xdr:to>
      <xdr:col>5</xdr:col>
      <xdr:colOff>358140</xdr:colOff>
      <xdr:row>10</xdr:row>
      <xdr:rowOff>68580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FB1F393-DDDE-4932-B66A-7D06B553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5060" y="297180"/>
          <a:ext cx="1927860" cy="1463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7F9CF-F953-43E7-ACC5-358475CC34AC}">
  <dimension ref="A1:J287"/>
  <sheetViews>
    <sheetView tabSelected="1" workbookViewId="0">
      <selection activeCell="C79" sqref="A79:I83"/>
    </sheetView>
  </sheetViews>
  <sheetFormatPr baseColWidth="10" defaultColWidth="11.44140625" defaultRowHeight="13.2" x14ac:dyDescent="0.25"/>
  <cols>
    <col min="1" max="1" width="10" style="2" customWidth="1"/>
    <col min="2" max="2" width="7.88671875" style="2" customWidth="1"/>
    <col min="3" max="3" width="14.44140625" style="2" customWidth="1"/>
    <col min="4" max="4" width="16.6640625" style="2" customWidth="1"/>
    <col min="5" max="5" width="8.6640625" style="2" customWidth="1"/>
    <col min="6" max="7" width="9.33203125" style="2" customWidth="1"/>
    <col min="8" max="8" width="9.88671875" style="2" customWidth="1"/>
    <col min="9" max="9" width="14.77734375" style="2" customWidth="1"/>
    <col min="10" max="10" width="13.6640625" style="2" bestFit="1" customWidth="1"/>
    <col min="11" max="16384" width="11.44140625" style="2"/>
  </cols>
  <sheetData>
    <row r="1" spans="1:10" x14ac:dyDescent="0.25">
      <c r="A1" s="1" t="s">
        <v>215</v>
      </c>
      <c r="B1" s="1"/>
      <c r="C1" s="1"/>
      <c r="D1" s="1"/>
      <c r="E1" s="1"/>
      <c r="F1" s="1"/>
      <c r="G1" s="1"/>
      <c r="H1" s="1"/>
      <c r="I1" s="1"/>
    </row>
    <row r="6" spans="1:10" ht="14.4" x14ac:dyDescent="0.3">
      <c r="D6"/>
      <c r="I6"/>
    </row>
    <row r="11" spans="1:10" x14ac:dyDescent="0.25">
      <c r="J11" s="3"/>
    </row>
    <row r="12" spans="1:10" x14ac:dyDescent="0.25">
      <c r="J12" s="3"/>
    </row>
    <row r="13" spans="1:10" ht="14.4" x14ac:dyDescent="0.3">
      <c r="A13" s="4" t="s">
        <v>0</v>
      </c>
      <c r="B13" s="5"/>
      <c r="C13" s="5"/>
      <c r="D13" s="5"/>
      <c r="E13" s="5"/>
      <c r="F13" s="5"/>
      <c r="G13" s="5"/>
      <c r="H13" s="5"/>
      <c r="I13" s="5"/>
      <c r="J13" s="3"/>
    </row>
    <row r="15" spans="1:10" x14ac:dyDescent="0.25">
      <c r="A15" s="2" t="s">
        <v>1</v>
      </c>
      <c r="F15" s="2" t="s">
        <v>2</v>
      </c>
    </row>
    <row r="16" spans="1:10" x14ac:dyDescent="0.25">
      <c r="A16" s="2" t="s">
        <v>3</v>
      </c>
      <c r="F16" s="2" t="s">
        <v>4</v>
      </c>
    </row>
    <row r="17" spans="1:9" x14ac:dyDescent="0.25">
      <c r="A17" s="2" t="s">
        <v>5</v>
      </c>
      <c r="F17" s="2" t="s">
        <v>6</v>
      </c>
    </row>
    <row r="18" spans="1:9" x14ac:dyDescent="0.25">
      <c r="A18" s="2" t="s">
        <v>7</v>
      </c>
    </row>
    <row r="19" spans="1:9" ht="13.2" customHeight="1" x14ac:dyDescent="0.25">
      <c r="A19" s="6" t="s">
        <v>8</v>
      </c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2" t="s">
        <v>9</v>
      </c>
      <c r="B20" s="7"/>
      <c r="C20" s="7"/>
      <c r="D20" s="7"/>
      <c r="E20" s="7"/>
      <c r="F20" s="7"/>
      <c r="G20" s="7"/>
      <c r="H20" s="7"/>
      <c r="I20" s="7"/>
    </row>
    <row r="21" spans="1:9" x14ac:dyDescent="0.25">
      <c r="A21" s="2" t="s">
        <v>10</v>
      </c>
    </row>
    <row r="22" spans="1:9" x14ac:dyDescent="0.25">
      <c r="A22" s="2" t="s">
        <v>11</v>
      </c>
    </row>
    <row r="23" spans="1:9" x14ac:dyDescent="0.25">
      <c r="A23" s="2" t="s">
        <v>12</v>
      </c>
    </row>
    <row r="24" spans="1:9" x14ac:dyDescent="0.25">
      <c r="A24" s="2" t="s">
        <v>13</v>
      </c>
    </row>
    <row r="25" spans="1:9" x14ac:dyDescent="0.25">
      <c r="A25" s="2" t="s">
        <v>14</v>
      </c>
    </row>
    <row r="26" spans="1:9" x14ac:dyDescent="0.25">
      <c r="A26" s="2" t="s">
        <v>15</v>
      </c>
    </row>
    <row r="28" spans="1:9" ht="18" customHeight="1" x14ac:dyDescent="0.3">
      <c r="A28" s="4" t="s">
        <v>16</v>
      </c>
      <c r="B28" s="5"/>
      <c r="C28" s="5"/>
      <c r="D28" s="5"/>
      <c r="E28" s="5"/>
      <c r="F28" s="5"/>
      <c r="G28" s="8">
        <f>+F230</f>
        <v>0</v>
      </c>
      <c r="H28" s="8"/>
      <c r="I28" s="8"/>
    </row>
    <row r="30" spans="1:9" ht="14.4" x14ac:dyDescent="0.3">
      <c r="A30" s="4" t="s">
        <v>17</v>
      </c>
      <c r="B30" s="5"/>
      <c r="C30" s="5"/>
      <c r="D30" s="5"/>
      <c r="E30" s="5"/>
      <c r="F30" s="5"/>
      <c r="G30" s="5"/>
      <c r="H30" s="5"/>
      <c r="I30" s="5"/>
    </row>
    <row r="31" spans="1:9" x14ac:dyDescent="0.25">
      <c r="A31" s="2" t="s">
        <v>18</v>
      </c>
    </row>
    <row r="32" spans="1:9" x14ac:dyDescent="0.25">
      <c r="A32" s="2" t="s">
        <v>19</v>
      </c>
    </row>
    <row r="33" spans="1:9" x14ac:dyDescent="0.25">
      <c r="A33" s="2" t="s">
        <v>20</v>
      </c>
    </row>
    <row r="34" spans="1:9" x14ac:dyDescent="0.25">
      <c r="A34" s="2" t="s">
        <v>21</v>
      </c>
    </row>
    <row r="35" spans="1:9" x14ac:dyDescent="0.25">
      <c r="A35" s="2" t="s">
        <v>22</v>
      </c>
    </row>
    <row r="36" spans="1:9" x14ac:dyDescent="0.25">
      <c r="A36" s="2" t="s">
        <v>23</v>
      </c>
    </row>
    <row r="37" spans="1:9" x14ac:dyDescent="0.25">
      <c r="A37" s="2" t="s">
        <v>24</v>
      </c>
    </row>
    <row r="38" spans="1:9" ht="13.5" customHeight="1" x14ac:dyDescent="0.25">
      <c r="A38" s="9" t="s">
        <v>25</v>
      </c>
      <c r="B38" s="9"/>
      <c r="C38" s="9"/>
      <c r="D38" s="9"/>
      <c r="E38" s="9"/>
      <c r="F38" s="9"/>
      <c r="G38" s="9"/>
      <c r="H38" s="9"/>
      <c r="I38" s="9"/>
    </row>
    <row r="39" spans="1:9" x14ac:dyDescent="0.25">
      <c r="A39" s="9"/>
      <c r="B39" s="9"/>
      <c r="C39" s="9"/>
      <c r="D39" s="9"/>
      <c r="E39" s="9"/>
      <c r="F39" s="9"/>
      <c r="G39" s="9"/>
      <c r="H39" s="9"/>
      <c r="I39" s="9"/>
    </row>
    <row r="40" spans="1:9" ht="13.8" x14ac:dyDescent="0.25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13.8" x14ac:dyDescent="0.3">
      <c r="A41" s="2" t="s">
        <v>26</v>
      </c>
      <c r="D41" s="11" t="s">
        <v>27</v>
      </c>
      <c r="E41" s="11" t="s">
        <v>28</v>
      </c>
    </row>
    <row r="42" spans="1:9" ht="13.8" x14ac:dyDescent="0.3">
      <c r="B42" s="12" t="s">
        <v>27</v>
      </c>
      <c r="C42" s="13" t="s">
        <v>29</v>
      </c>
      <c r="F42" s="14" t="s">
        <v>27</v>
      </c>
      <c r="G42" s="15" t="s">
        <v>30</v>
      </c>
    </row>
    <row r="43" spans="1:9" ht="13.8" x14ac:dyDescent="0.3">
      <c r="B43" s="12" t="s">
        <v>27</v>
      </c>
      <c r="C43" s="13" t="s">
        <v>31</v>
      </c>
      <c r="F43" s="14" t="s">
        <v>27</v>
      </c>
      <c r="G43" s="15" t="s">
        <v>32</v>
      </c>
    </row>
    <row r="44" spans="1:9" ht="13.8" x14ac:dyDescent="0.3">
      <c r="B44" s="12" t="s">
        <v>27</v>
      </c>
      <c r="C44" s="13" t="s">
        <v>33</v>
      </c>
      <c r="F44" s="14" t="s">
        <v>27</v>
      </c>
      <c r="G44" s="15" t="s">
        <v>34</v>
      </c>
    </row>
    <row r="45" spans="1:9" ht="13.8" x14ac:dyDescent="0.3">
      <c r="B45" s="12" t="s">
        <v>27</v>
      </c>
      <c r="C45" s="13" t="s">
        <v>35</v>
      </c>
      <c r="F45" s="14" t="s">
        <v>27</v>
      </c>
      <c r="G45" s="15" t="s">
        <v>36</v>
      </c>
    </row>
    <row r="46" spans="1:9" x14ac:dyDescent="0.25">
      <c r="A46" s="2" t="s">
        <v>37</v>
      </c>
    </row>
    <row r="47" spans="1:9" x14ac:dyDescent="0.25">
      <c r="B47" s="12" t="s">
        <v>27</v>
      </c>
      <c r="C47" s="15" t="s">
        <v>38</v>
      </c>
      <c r="D47" s="12" t="s">
        <v>27</v>
      </c>
      <c r="E47" s="15" t="s">
        <v>39</v>
      </c>
      <c r="F47" s="12" t="s">
        <v>27</v>
      </c>
      <c r="G47" s="15" t="s">
        <v>40</v>
      </c>
    </row>
    <row r="48" spans="1:9" x14ac:dyDescent="0.25">
      <c r="B48" s="12" t="s">
        <v>27</v>
      </c>
      <c r="C48" s="15" t="s">
        <v>41</v>
      </c>
      <c r="D48" s="12" t="s">
        <v>27</v>
      </c>
      <c r="E48" s="15" t="s">
        <v>42</v>
      </c>
      <c r="F48" s="12" t="s">
        <v>27</v>
      </c>
      <c r="G48" s="15" t="s">
        <v>43</v>
      </c>
    </row>
    <row r="49" spans="1:9" ht="13.8" x14ac:dyDescent="0.3">
      <c r="B49" s="14" t="s">
        <v>28</v>
      </c>
      <c r="C49" s="15" t="s">
        <v>44</v>
      </c>
      <c r="D49" s="12" t="s">
        <v>27</v>
      </c>
      <c r="E49" s="15" t="s">
        <v>45</v>
      </c>
    </row>
    <row r="50" spans="1:9" x14ac:dyDescent="0.25">
      <c r="B50" s="12" t="s">
        <v>27</v>
      </c>
      <c r="C50" s="15" t="s">
        <v>46</v>
      </c>
      <c r="D50" s="12" t="s">
        <v>27</v>
      </c>
      <c r="E50" s="15" t="s">
        <v>47</v>
      </c>
    </row>
    <row r="51" spans="1:9" ht="14.4" x14ac:dyDescent="0.3">
      <c r="A51" s="4" t="s">
        <v>48</v>
      </c>
      <c r="B51" s="5"/>
      <c r="C51" s="5"/>
      <c r="D51" s="5"/>
      <c r="E51" s="5"/>
      <c r="F51" s="5"/>
      <c r="G51" s="5"/>
      <c r="H51" s="5"/>
      <c r="I51" s="5"/>
    </row>
    <row r="53" spans="1:9" x14ac:dyDescent="0.25">
      <c r="A53" s="2" t="s">
        <v>49</v>
      </c>
    </row>
    <row r="68" spans="1:9" x14ac:dyDescent="0.25">
      <c r="A68" s="2" t="s">
        <v>50</v>
      </c>
    </row>
    <row r="71" spans="1:9" x14ac:dyDescent="0.25">
      <c r="A71" s="16" t="s">
        <v>51</v>
      </c>
      <c r="B71" s="16"/>
      <c r="C71" s="16"/>
      <c r="D71" s="16"/>
      <c r="E71" s="16"/>
      <c r="F71" s="16"/>
      <c r="G71" s="16"/>
      <c r="H71" s="16"/>
      <c r="I71" s="16"/>
    </row>
    <row r="72" spans="1:9" x14ac:dyDescent="0.25">
      <c r="A72" s="16"/>
      <c r="B72" s="16"/>
      <c r="C72" s="16"/>
      <c r="D72" s="16"/>
      <c r="E72" s="16"/>
      <c r="F72" s="16"/>
      <c r="G72" s="16"/>
      <c r="H72" s="16"/>
      <c r="I72" s="16"/>
    </row>
    <row r="74" spans="1:9" x14ac:dyDescent="0.25">
      <c r="A74" s="2" t="s">
        <v>52</v>
      </c>
    </row>
    <row r="75" spans="1:9" x14ac:dyDescent="0.25">
      <c r="A75" s="2" t="s">
        <v>53</v>
      </c>
      <c r="F75" s="2" t="s">
        <v>54</v>
      </c>
    </row>
    <row r="76" spans="1:9" x14ac:dyDescent="0.25">
      <c r="A76" s="2" t="s">
        <v>55</v>
      </c>
      <c r="F76" s="2" t="s">
        <v>56</v>
      </c>
    </row>
    <row r="78" spans="1:9" x14ac:dyDescent="0.25">
      <c r="A78" s="2" t="s">
        <v>57</v>
      </c>
    </row>
    <row r="79" spans="1:9" x14ac:dyDescent="0.25">
      <c r="A79" s="2" t="s">
        <v>58</v>
      </c>
    </row>
    <row r="80" spans="1:9" x14ac:dyDescent="0.25">
      <c r="A80" s="2" t="s">
        <v>59</v>
      </c>
    </row>
    <row r="81" spans="1:9" x14ac:dyDescent="0.25">
      <c r="A81" s="2" t="s">
        <v>60</v>
      </c>
    </row>
    <row r="82" spans="1:9" x14ac:dyDescent="0.25">
      <c r="A82" s="17" t="s">
        <v>61</v>
      </c>
      <c r="B82" s="17"/>
      <c r="C82" s="17"/>
      <c r="D82" s="17"/>
      <c r="E82" s="17"/>
      <c r="F82" s="17"/>
      <c r="G82" s="17"/>
      <c r="H82" s="17"/>
      <c r="I82" s="17"/>
    </row>
    <row r="83" spans="1:9" x14ac:dyDescent="0.25">
      <c r="A83" s="17"/>
      <c r="B83" s="17"/>
      <c r="C83" s="17"/>
      <c r="D83" s="17"/>
      <c r="E83" s="17"/>
      <c r="F83" s="17"/>
      <c r="G83" s="17"/>
      <c r="H83" s="17"/>
      <c r="I83" s="17"/>
    </row>
    <row r="84" spans="1:9" x14ac:dyDescent="0.25">
      <c r="A84" s="16" t="s">
        <v>62</v>
      </c>
      <c r="B84" s="16"/>
      <c r="C84" s="16"/>
      <c r="D84" s="16"/>
      <c r="E84" s="16"/>
      <c r="F84" s="16"/>
      <c r="G84" s="16"/>
      <c r="H84" s="16"/>
      <c r="I84" s="16"/>
    </row>
    <row r="85" spans="1:9" x14ac:dyDescent="0.25">
      <c r="A85" s="18"/>
      <c r="B85" s="18"/>
      <c r="C85" s="18"/>
      <c r="D85" s="18"/>
      <c r="E85" s="18"/>
      <c r="F85" s="18"/>
      <c r="G85" s="18"/>
      <c r="H85" s="18"/>
      <c r="I85" s="18"/>
    </row>
    <row r="86" spans="1:9" ht="14.4" x14ac:dyDescent="0.3">
      <c r="A86" s="4" t="s">
        <v>63</v>
      </c>
      <c r="B86" s="5"/>
      <c r="C86" s="5"/>
      <c r="D86" s="5"/>
      <c r="E86" s="5"/>
      <c r="F86" s="5"/>
      <c r="G86" s="5"/>
      <c r="H86" s="5"/>
      <c r="I86" s="5"/>
    </row>
    <row r="87" spans="1:9" ht="12.75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</row>
    <row r="88" spans="1:9" x14ac:dyDescent="0.25">
      <c r="A88" s="19"/>
      <c r="B88" s="19"/>
      <c r="C88" s="19"/>
      <c r="D88" s="19"/>
      <c r="E88" s="19"/>
      <c r="F88" s="19"/>
      <c r="G88" s="19"/>
      <c r="H88" s="19"/>
      <c r="I88" s="19"/>
    </row>
    <row r="89" spans="1:9" x14ac:dyDescent="0.25">
      <c r="A89" s="19"/>
      <c r="B89" s="19"/>
      <c r="C89" s="19"/>
      <c r="D89" s="19"/>
      <c r="E89" s="19"/>
      <c r="F89" s="19"/>
      <c r="G89" s="19"/>
      <c r="H89" s="19"/>
      <c r="I89" s="19"/>
    </row>
    <row r="90" spans="1:9" ht="19.5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</row>
    <row r="91" spans="1:9" x14ac:dyDescent="0.25">
      <c r="A91" s="20"/>
      <c r="B91" s="20"/>
      <c r="C91" s="20"/>
      <c r="D91" s="20"/>
      <c r="E91" s="20"/>
      <c r="F91" s="20"/>
      <c r="G91" s="20"/>
      <c r="H91" s="20"/>
      <c r="I91" s="20"/>
    </row>
    <row r="92" spans="1:9" x14ac:dyDescent="0.25">
      <c r="A92" s="2" t="s">
        <v>64</v>
      </c>
      <c r="F92" s="2" t="s">
        <v>65</v>
      </c>
    </row>
    <row r="93" spans="1:9" x14ac:dyDescent="0.25">
      <c r="A93" s="2" t="s">
        <v>66</v>
      </c>
      <c r="F93" s="2" t="s">
        <v>67</v>
      </c>
    </row>
    <row r="94" spans="1:9" x14ac:dyDescent="0.25">
      <c r="B94" s="2" t="s">
        <v>68</v>
      </c>
      <c r="F94" s="2" t="s">
        <v>69</v>
      </c>
    </row>
    <row r="95" spans="1:9" x14ac:dyDescent="0.25">
      <c r="A95" s="2" t="s">
        <v>70</v>
      </c>
      <c r="F95" s="2" t="s">
        <v>71</v>
      </c>
    </row>
    <row r="96" spans="1:9" x14ac:dyDescent="0.25">
      <c r="A96" s="2" t="s">
        <v>72</v>
      </c>
      <c r="F96" s="2" t="s">
        <v>73</v>
      </c>
    </row>
    <row r="98" spans="1:9" ht="14.4" x14ac:dyDescent="0.3">
      <c r="A98" s="4" t="s">
        <v>74</v>
      </c>
      <c r="B98" s="5"/>
      <c r="C98" s="5"/>
      <c r="D98" s="5"/>
      <c r="E98" s="5"/>
      <c r="F98" s="5"/>
      <c r="G98" s="5"/>
      <c r="H98" s="5"/>
      <c r="I98" s="5"/>
    </row>
    <row r="99" spans="1:9" ht="13.2" customHeight="1" x14ac:dyDescent="0.25">
      <c r="A99" s="16" t="s">
        <v>216</v>
      </c>
      <c r="B99" s="16"/>
      <c r="C99" s="16"/>
      <c r="D99" s="16"/>
      <c r="E99" s="16"/>
      <c r="F99" s="16"/>
      <c r="G99" s="16"/>
      <c r="H99" s="16"/>
      <c r="I99" s="16"/>
    </row>
    <row r="100" spans="1:9" x14ac:dyDescent="0.25">
      <c r="A100" s="16"/>
      <c r="B100" s="16"/>
      <c r="C100" s="16"/>
      <c r="D100" s="16"/>
      <c r="E100" s="16"/>
      <c r="F100" s="16"/>
      <c r="G100" s="16"/>
      <c r="H100" s="16"/>
      <c r="I100" s="16"/>
    </row>
    <row r="101" spans="1:9" x14ac:dyDescent="0.25">
      <c r="A101" s="16"/>
      <c r="B101" s="16"/>
      <c r="C101" s="16"/>
      <c r="D101" s="16"/>
      <c r="E101" s="16"/>
      <c r="F101" s="16"/>
      <c r="G101" s="16"/>
      <c r="H101" s="16"/>
      <c r="I101" s="16"/>
    </row>
    <row r="102" spans="1:9" x14ac:dyDescent="0.25">
      <c r="A102" s="16"/>
      <c r="B102" s="16"/>
      <c r="C102" s="16"/>
      <c r="D102" s="16"/>
      <c r="E102" s="16"/>
      <c r="F102" s="16"/>
      <c r="G102" s="16"/>
      <c r="H102" s="16"/>
      <c r="I102" s="16"/>
    </row>
    <row r="103" spans="1:9" ht="14.4" x14ac:dyDescent="0.3">
      <c r="A103" s="4" t="s">
        <v>75</v>
      </c>
      <c r="B103" s="5"/>
      <c r="C103" s="5"/>
      <c r="D103" s="5"/>
      <c r="E103" s="5"/>
      <c r="F103" s="5"/>
      <c r="G103" s="5"/>
      <c r="H103" s="5"/>
      <c r="I103" s="5"/>
    </row>
    <row r="104" spans="1:9" x14ac:dyDescent="0.25">
      <c r="A104" s="21" t="s">
        <v>76</v>
      </c>
    </row>
    <row r="105" spans="1:9" x14ac:dyDescent="0.25">
      <c r="A105" s="2" t="s">
        <v>77</v>
      </c>
    </row>
    <row r="106" spans="1:9" x14ac:dyDescent="0.25">
      <c r="A106" s="2" t="s">
        <v>78</v>
      </c>
    </row>
    <row r="107" spans="1:9" ht="12.75" customHeight="1" x14ac:dyDescent="0.25">
      <c r="A107" s="16" t="s">
        <v>79</v>
      </c>
      <c r="B107" s="16"/>
      <c r="C107" s="16"/>
      <c r="D107" s="16"/>
      <c r="E107" s="16"/>
      <c r="F107" s="16"/>
      <c r="G107" s="16"/>
      <c r="H107" s="16"/>
      <c r="I107" s="16"/>
    </row>
    <row r="108" spans="1:9" x14ac:dyDescent="0.25">
      <c r="A108" s="16"/>
      <c r="B108" s="16"/>
      <c r="C108" s="16"/>
      <c r="D108" s="16"/>
      <c r="E108" s="16"/>
      <c r="F108" s="16"/>
      <c r="G108" s="16"/>
      <c r="H108" s="16"/>
      <c r="I108" s="16"/>
    </row>
    <row r="109" spans="1:9" x14ac:dyDescent="0.25">
      <c r="A109" s="16"/>
      <c r="B109" s="16"/>
      <c r="C109" s="16"/>
      <c r="D109" s="16"/>
      <c r="E109" s="16"/>
      <c r="F109" s="16"/>
      <c r="G109" s="16"/>
      <c r="H109" s="16"/>
      <c r="I109" s="16"/>
    </row>
    <row r="110" spans="1:9" ht="3.6" customHeight="1" x14ac:dyDescent="0.25">
      <c r="A110" s="16"/>
      <c r="B110" s="16"/>
      <c r="C110" s="16"/>
      <c r="D110" s="16"/>
      <c r="E110" s="16"/>
      <c r="F110" s="16"/>
      <c r="G110" s="16"/>
      <c r="H110" s="16"/>
      <c r="I110" s="16"/>
    </row>
    <row r="111" spans="1:9" x14ac:dyDescent="0.25">
      <c r="A111" s="21" t="s">
        <v>80</v>
      </c>
    </row>
    <row r="112" spans="1:9" x14ac:dyDescent="0.25">
      <c r="A112" s="17" t="s">
        <v>81</v>
      </c>
      <c r="B112" s="17"/>
      <c r="C112" s="17"/>
      <c r="D112" s="17"/>
      <c r="E112" s="17"/>
      <c r="F112" s="17"/>
      <c r="G112" s="17"/>
      <c r="H112" s="17"/>
      <c r="I112" s="17"/>
    </row>
    <row r="113" spans="1:9" x14ac:dyDescent="0.25">
      <c r="A113" s="17"/>
      <c r="B113" s="17"/>
      <c r="C113" s="17"/>
      <c r="D113" s="17"/>
      <c r="E113" s="17"/>
      <c r="F113" s="17"/>
      <c r="G113" s="17"/>
      <c r="H113" s="17"/>
      <c r="I113" s="17"/>
    </row>
    <row r="114" spans="1:9" x14ac:dyDescent="0.25">
      <c r="A114" s="21" t="s">
        <v>82</v>
      </c>
    </row>
    <row r="115" spans="1:9" x14ac:dyDescent="0.25">
      <c r="A115" s="17" t="s">
        <v>83</v>
      </c>
      <c r="B115" s="17"/>
      <c r="C115" s="17"/>
      <c r="D115" s="17"/>
      <c r="E115" s="17"/>
      <c r="F115" s="17"/>
      <c r="G115" s="17"/>
      <c r="H115" s="17"/>
      <c r="I115" s="17"/>
    </row>
    <row r="116" spans="1:9" x14ac:dyDescent="0.25">
      <c r="A116" s="17"/>
      <c r="B116" s="17"/>
      <c r="C116" s="17"/>
      <c r="D116" s="17"/>
      <c r="E116" s="17"/>
      <c r="F116" s="17"/>
      <c r="G116" s="17"/>
      <c r="H116" s="17"/>
      <c r="I116" s="17"/>
    </row>
    <row r="117" spans="1:9" x14ac:dyDescent="0.25">
      <c r="A117" s="17" t="s">
        <v>84</v>
      </c>
      <c r="B117" s="17"/>
      <c r="C117" s="17"/>
      <c r="D117" s="17"/>
      <c r="E117" s="17"/>
      <c r="F117" s="17"/>
      <c r="G117" s="17"/>
      <c r="H117" s="17"/>
      <c r="I117" s="17"/>
    </row>
    <row r="118" spans="1:9" x14ac:dyDescent="0.25">
      <c r="A118" s="17"/>
      <c r="B118" s="17"/>
      <c r="C118" s="17"/>
      <c r="D118" s="17"/>
      <c r="E118" s="17"/>
      <c r="F118" s="17"/>
      <c r="G118" s="17"/>
      <c r="H118" s="17"/>
      <c r="I118" s="17"/>
    </row>
    <row r="119" spans="1:9" x14ac:dyDescent="0.25">
      <c r="A119" s="21" t="s">
        <v>85</v>
      </c>
    </row>
    <row r="120" spans="1:9" ht="12.75" customHeight="1" x14ac:dyDescent="0.25">
      <c r="A120" s="17" t="s">
        <v>86</v>
      </c>
      <c r="B120" s="17"/>
      <c r="C120" s="17"/>
      <c r="D120" s="17"/>
      <c r="E120" s="17"/>
      <c r="F120" s="17"/>
      <c r="G120" s="17"/>
      <c r="H120" s="17"/>
      <c r="I120" s="17"/>
    </row>
    <row r="121" spans="1:9" x14ac:dyDescent="0.25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x14ac:dyDescent="0.25">
      <c r="A122" s="17"/>
      <c r="B122" s="17"/>
      <c r="C122" s="17"/>
      <c r="D122" s="17"/>
      <c r="E122" s="17"/>
      <c r="F122" s="17"/>
      <c r="G122" s="17"/>
      <c r="H122" s="17"/>
      <c r="I122" s="17"/>
    </row>
    <row r="123" spans="1:9" x14ac:dyDescent="0.25">
      <c r="A123" s="17"/>
      <c r="B123" s="17"/>
      <c r="C123" s="17"/>
      <c r="D123" s="17"/>
      <c r="E123" s="17"/>
      <c r="F123" s="17"/>
      <c r="G123" s="17"/>
      <c r="H123" s="17"/>
      <c r="I123" s="17"/>
    </row>
    <row r="125" spans="1:9" ht="14.4" x14ac:dyDescent="0.3">
      <c r="A125" s="4" t="s">
        <v>87</v>
      </c>
      <c r="B125" s="5"/>
      <c r="C125" s="5"/>
      <c r="D125" s="5"/>
      <c r="E125" s="5"/>
      <c r="F125" s="5"/>
      <c r="G125" s="5"/>
      <c r="H125" s="5"/>
      <c r="I125" s="5"/>
    </row>
    <row r="126" spans="1:9" x14ac:dyDescent="0.25">
      <c r="A126" s="17"/>
      <c r="B126" s="17"/>
      <c r="C126" s="17"/>
      <c r="D126" s="17"/>
      <c r="E126" s="17"/>
      <c r="F126" s="17"/>
      <c r="G126" s="17"/>
      <c r="H126" s="17"/>
      <c r="I126" s="17"/>
    </row>
    <row r="127" spans="1:9" x14ac:dyDescent="0.25">
      <c r="A127" s="17"/>
      <c r="B127" s="17"/>
      <c r="C127" s="17"/>
      <c r="D127" s="17"/>
      <c r="E127" s="17"/>
      <c r="F127" s="17"/>
      <c r="G127" s="17"/>
      <c r="H127" s="17"/>
      <c r="I127" s="17"/>
    </row>
    <row r="128" spans="1:9" x14ac:dyDescent="0.25">
      <c r="A128" s="17"/>
      <c r="B128" s="17"/>
      <c r="C128" s="17"/>
      <c r="D128" s="17"/>
      <c r="E128" s="17"/>
      <c r="F128" s="17"/>
      <c r="G128" s="17"/>
      <c r="H128" s="17"/>
      <c r="I128" s="17"/>
    </row>
    <row r="129" spans="1:9" x14ac:dyDescent="0.25">
      <c r="A129" s="17"/>
      <c r="B129" s="17"/>
      <c r="C129" s="17"/>
      <c r="D129" s="17"/>
      <c r="E129" s="17"/>
      <c r="F129" s="17"/>
      <c r="G129" s="17"/>
      <c r="H129" s="17"/>
      <c r="I129" s="17"/>
    </row>
    <row r="131" spans="1:9" ht="14.4" x14ac:dyDescent="0.3">
      <c r="A131" s="4" t="s">
        <v>88</v>
      </c>
      <c r="B131" s="5"/>
      <c r="C131" s="5"/>
      <c r="D131" s="5"/>
      <c r="E131" s="5"/>
      <c r="F131" s="5"/>
      <c r="G131" s="5"/>
      <c r="H131" s="5"/>
      <c r="I131" s="5"/>
    </row>
    <row r="132" spans="1:9" x14ac:dyDescent="0.25">
      <c r="A132" s="22" t="s">
        <v>89</v>
      </c>
      <c r="B132" s="2" t="s">
        <v>90</v>
      </c>
      <c r="F132" s="22" t="s">
        <v>91</v>
      </c>
      <c r="G132" s="2" t="s">
        <v>92</v>
      </c>
    </row>
    <row r="133" spans="1:9" x14ac:dyDescent="0.25">
      <c r="A133" s="22" t="s">
        <v>93</v>
      </c>
      <c r="B133" s="2" t="s">
        <v>94</v>
      </c>
      <c r="F133" s="22" t="s">
        <v>95</v>
      </c>
      <c r="G133" s="2" t="s">
        <v>96</v>
      </c>
    </row>
    <row r="134" spans="1:9" x14ac:dyDescent="0.25">
      <c r="A134" s="22" t="s">
        <v>97</v>
      </c>
      <c r="B134" s="2" t="s">
        <v>98</v>
      </c>
      <c r="F134" s="22" t="s">
        <v>99</v>
      </c>
      <c r="G134" s="2" t="s">
        <v>100</v>
      </c>
    </row>
    <row r="136" spans="1:9" ht="14.4" x14ac:dyDescent="0.3">
      <c r="A136" s="23" t="s">
        <v>101</v>
      </c>
      <c r="F136" s="24" t="s">
        <v>102</v>
      </c>
    </row>
    <row r="137" spans="1:9" x14ac:dyDescent="0.25">
      <c r="A137" s="2" t="s">
        <v>103</v>
      </c>
      <c r="C137" s="22" t="s">
        <v>104</v>
      </c>
      <c r="D137" s="25">
        <v>1</v>
      </c>
      <c r="F137" s="2" t="s">
        <v>105</v>
      </c>
      <c r="H137" s="22" t="s">
        <v>106</v>
      </c>
      <c r="I137" s="26">
        <v>1</v>
      </c>
    </row>
    <row r="138" spans="1:9" x14ac:dyDescent="0.25">
      <c r="A138" s="2" t="s">
        <v>107</v>
      </c>
      <c r="C138" s="22" t="s">
        <v>108</v>
      </c>
      <c r="D138" s="25">
        <v>0.9</v>
      </c>
      <c r="F138" s="2" t="s">
        <v>109</v>
      </c>
      <c r="H138" s="22" t="s">
        <v>110</v>
      </c>
      <c r="I138" s="26">
        <v>0.9</v>
      </c>
    </row>
    <row r="139" spans="1:9" x14ac:dyDescent="0.25">
      <c r="A139" s="2" t="s">
        <v>111</v>
      </c>
      <c r="C139" s="22" t="s">
        <v>112</v>
      </c>
      <c r="D139" s="25">
        <v>0.8</v>
      </c>
      <c r="F139" s="2" t="s">
        <v>113</v>
      </c>
      <c r="H139" s="22" t="s">
        <v>114</v>
      </c>
      <c r="I139" s="26">
        <v>0.8</v>
      </c>
    </row>
    <row r="140" spans="1:9" x14ac:dyDescent="0.25">
      <c r="A140" s="2" t="s">
        <v>115</v>
      </c>
      <c r="C140" s="22" t="s">
        <v>116</v>
      </c>
      <c r="D140" s="25">
        <v>0.7</v>
      </c>
    </row>
    <row r="141" spans="1:9" x14ac:dyDescent="0.25">
      <c r="A141" s="2" t="s">
        <v>117</v>
      </c>
      <c r="C141" s="22" t="s">
        <v>118</v>
      </c>
      <c r="D141" s="25">
        <v>0.6</v>
      </c>
    </row>
    <row r="142" spans="1:9" x14ac:dyDescent="0.25">
      <c r="A142" s="2" t="s">
        <v>119</v>
      </c>
      <c r="C142" s="22" t="s">
        <v>120</v>
      </c>
      <c r="D142" s="25">
        <v>0.5</v>
      </c>
    </row>
    <row r="143" spans="1:9" x14ac:dyDescent="0.25">
      <c r="A143" s="2" t="s">
        <v>121</v>
      </c>
      <c r="C143" s="22" t="s">
        <v>122</v>
      </c>
      <c r="D143" s="25">
        <v>0.4</v>
      </c>
    </row>
    <row r="144" spans="1:9" x14ac:dyDescent="0.25">
      <c r="A144" s="2" t="s">
        <v>123</v>
      </c>
      <c r="C144" s="22" t="s">
        <v>124</v>
      </c>
      <c r="D144" s="25">
        <v>0.3</v>
      </c>
    </row>
    <row r="146" spans="1:9" ht="14.4" x14ac:dyDescent="0.3">
      <c r="A146" s="23" t="s">
        <v>125</v>
      </c>
      <c r="F146" s="24" t="s">
        <v>126</v>
      </c>
    </row>
    <row r="147" spans="1:9" x14ac:dyDescent="0.25">
      <c r="A147" s="2" t="s">
        <v>127</v>
      </c>
      <c r="C147" s="22" t="s">
        <v>128</v>
      </c>
      <c r="D147" s="26">
        <v>0.85</v>
      </c>
      <c r="F147" s="2" t="s">
        <v>129</v>
      </c>
      <c r="H147" s="22" t="s">
        <v>130</v>
      </c>
      <c r="I147" s="26">
        <v>1</v>
      </c>
    </row>
    <row r="148" spans="1:9" x14ac:dyDescent="0.25">
      <c r="A148" s="2" t="s">
        <v>131</v>
      </c>
      <c r="C148" s="22" t="s">
        <v>132</v>
      </c>
      <c r="D148" s="26">
        <v>1</v>
      </c>
      <c r="F148" s="2" t="s">
        <v>133</v>
      </c>
      <c r="H148" s="22" t="s">
        <v>134</v>
      </c>
      <c r="I148" s="26">
        <v>0.9</v>
      </c>
    </row>
    <row r="149" spans="1:9" x14ac:dyDescent="0.25">
      <c r="A149" s="2" t="s">
        <v>135</v>
      </c>
      <c r="C149" s="22" t="s">
        <v>136</v>
      </c>
      <c r="D149" s="26">
        <v>1.1499999999999999</v>
      </c>
      <c r="F149" s="2" t="s">
        <v>137</v>
      </c>
      <c r="H149" s="22" t="s">
        <v>138</v>
      </c>
      <c r="I149" s="26">
        <v>0.9</v>
      </c>
    </row>
    <row r="150" spans="1:9" x14ac:dyDescent="0.25">
      <c r="A150" s="2" t="s">
        <v>139</v>
      </c>
      <c r="C150" s="22" t="s">
        <v>140</v>
      </c>
      <c r="D150" s="26">
        <v>1.25</v>
      </c>
      <c r="F150" s="2" t="s">
        <v>141</v>
      </c>
      <c r="H150" s="22" t="s">
        <v>142</v>
      </c>
      <c r="I150" s="26">
        <v>0.8</v>
      </c>
    </row>
    <row r="151" spans="1:9" x14ac:dyDescent="0.25">
      <c r="A151" s="2" t="s">
        <v>143</v>
      </c>
      <c r="C151" s="22" t="s">
        <v>144</v>
      </c>
      <c r="D151" s="26">
        <v>1.35</v>
      </c>
    </row>
    <row r="153" spans="1:9" x14ac:dyDescent="0.25">
      <c r="A153" s="27" t="s">
        <v>145</v>
      </c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2" t="s">
        <v>146</v>
      </c>
    </row>
    <row r="155" spans="1:9" x14ac:dyDescent="0.25">
      <c r="E155" s="12">
        <v>1</v>
      </c>
      <c r="F155" s="2">
        <v>2</v>
      </c>
      <c r="G155" s="2">
        <v>3</v>
      </c>
      <c r="H155" s="2">
        <v>4</v>
      </c>
    </row>
    <row r="157" spans="1:9" x14ac:dyDescent="0.25">
      <c r="C157" s="2" t="s">
        <v>147</v>
      </c>
    </row>
    <row r="159" spans="1:9" x14ac:dyDescent="0.25">
      <c r="A159" s="27" t="s">
        <v>148</v>
      </c>
      <c r="B159" s="5"/>
      <c r="C159" s="5"/>
      <c r="D159" s="5"/>
      <c r="E159" s="5"/>
      <c r="F159" s="5"/>
      <c r="G159" s="5"/>
      <c r="H159" s="5"/>
      <c r="I159" s="5"/>
    </row>
    <row r="160" spans="1:9" x14ac:dyDescent="0.25">
      <c r="A160" s="2" t="s">
        <v>149</v>
      </c>
    </row>
    <row r="161" spans="1:9" x14ac:dyDescent="0.25">
      <c r="B161" s="28" t="s">
        <v>150</v>
      </c>
      <c r="E161" s="12">
        <v>1</v>
      </c>
      <c r="F161" s="2">
        <v>2</v>
      </c>
      <c r="G161" s="2">
        <v>3</v>
      </c>
      <c r="H161" s="2">
        <v>4</v>
      </c>
    </row>
    <row r="162" spans="1:9" x14ac:dyDescent="0.25">
      <c r="A162" s="2" t="s">
        <v>151</v>
      </c>
    </row>
    <row r="163" spans="1:9" x14ac:dyDescent="0.25">
      <c r="A163" s="2" t="s">
        <v>89</v>
      </c>
    </row>
    <row r="164" spans="1:9" x14ac:dyDescent="0.25">
      <c r="A164" s="2" t="s">
        <v>93</v>
      </c>
    </row>
    <row r="165" spans="1:9" x14ac:dyDescent="0.25">
      <c r="A165" s="2" t="s">
        <v>97</v>
      </c>
      <c r="C165" s="2" t="s">
        <v>147</v>
      </c>
    </row>
    <row r="166" spans="1:9" x14ac:dyDescent="0.25">
      <c r="A166" s="2" t="s">
        <v>91</v>
      </c>
    </row>
    <row r="167" spans="1:9" x14ac:dyDescent="0.25">
      <c r="A167" s="2" t="s">
        <v>152</v>
      </c>
    </row>
    <row r="168" spans="1:9" x14ac:dyDescent="0.25">
      <c r="A168" s="2" t="s">
        <v>153</v>
      </c>
    </row>
    <row r="169" spans="1:9" x14ac:dyDescent="0.25">
      <c r="A169" s="2" t="s">
        <v>154</v>
      </c>
    </row>
    <row r="170" spans="1:9" x14ac:dyDescent="0.25">
      <c r="A170" s="2" t="s">
        <v>155</v>
      </c>
    </row>
    <row r="171" spans="1:9" x14ac:dyDescent="0.25">
      <c r="B171" s="2" t="s">
        <v>156</v>
      </c>
      <c r="E171" s="29">
        <v>0</v>
      </c>
      <c r="F171" s="29">
        <v>0</v>
      </c>
      <c r="G171" s="29">
        <v>0</v>
      </c>
      <c r="H171" s="29">
        <v>0</v>
      </c>
    </row>
    <row r="172" spans="1:9" x14ac:dyDescent="0.25">
      <c r="A172" s="2" t="s">
        <v>157</v>
      </c>
      <c r="E172" s="25">
        <v>0</v>
      </c>
      <c r="F172" s="25">
        <v>0</v>
      </c>
      <c r="G172" s="25">
        <v>0</v>
      </c>
      <c r="H172" s="25">
        <v>0</v>
      </c>
    </row>
    <row r="174" spans="1:9" x14ac:dyDescent="0.25">
      <c r="E174" s="2" t="s">
        <v>158</v>
      </c>
      <c r="G174" s="2" t="s">
        <v>159</v>
      </c>
      <c r="I174" s="12" t="s">
        <v>160</v>
      </c>
    </row>
    <row r="175" spans="1:9" x14ac:dyDescent="0.25">
      <c r="E175" s="2" t="s">
        <v>161</v>
      </c>
      <c r="H175" s="2" t="s">
        <v>162</v>
      </c>
      <c r="I175" s="2" t="s">
        <v>147</v>
      </c>
    </row>
    <row r="177" spans="1:9" x14ac:dyDescent="0.25">
      <c r="A177" s="27" t="s">
        <v>163</v>
      </c>
      <c r="B177" s="5"/>
      <c r="C177" s="5"/>
      <c r="D177" s="5"/>
      <c r="E177" s="5"/>
      <c r="F177" s="5"/>
      <c r="G177" s="5"/>
      <c r="H177" s="5"/>
      <c r="I177" s="5"/>
    </row>
    <row r="178" spans="1:9" x14ac:dyDescent="0.25">
      <c r="A178" s="21" t="s">
        <v>164</v>
      </c>
    </row>
    <row r="179" spans="1:9" x14ac:dyDescent="0.25">
      <c r="A179" s="22" t="s">
        <v>165</v>
      </c>
      <c r="B179" s="22" t="s">
        <v>166</v>
      </c>
      <c r="C179" s="22" t="s">
        <v>167</v>
      </c>
      <c r="D179" s="22" t="s">
        <v>168</v>
      </c>
      <c r="E179" s="22" t="s">
        <v>169</v>
      </c>
      <c r="F179" s="22" t="s">
        <v>170</v>
      </c>
      <c r="G179" s="22" t="s">
        <v>171</v>
      </c>
      <c r="H179" s="22" t="s">
        <v>172</v>
      </c>
      <c r="I179" s="22" t="s">
        <v>173</v>
      </c>
    </row>
    <row r="180" spans="1:9" x14ac:dyDescent="0.25">
      <c r="B180" s="30">
        <v>8055</v>
      </c>
      <c r="C180" s="31">
        <v>4000</v>
      </c>
      <c r="D180" s="31">
        <f>+B180*C180</f>
        <v>32220000</v>
      </c>
      <c r="E180" s="2">
        <v>1</v>
      </c>
      <c r="F180" s="2">
        <v>1</v>
      </c>
      <c r="G180" s="2">
        <v>1</v>
      </c>
      <c r="H180" s="2">
        <f>+E180*F180*G180</f>
        <v>1</v>
      </c>
      <c r="I180" s="32">
        <f>+H180*D180</f>
        <v>32220000</v>
      </c>
    </row>
    <row r="182" spans="1:9" x14ac:dyDescent="0.25">
      <c r="A182" s="21" t="s">
        <v>174</v>
      </c>
    </row>
    <row r="183" spans="1:9" x14ac:dyDescent="0.25">
      <c r="A183" s="22" t="s">
        <v>165</v>
      </c>
      <c r="B183" s="22" t="s">
        <v>166</v>
      </c>
      <c r="C183" s="22" t="s">
        <v>167</v>
      </c>
      <c r="D183" s="22" t="s">
        <v>168</v>
      </c>
      <c r="E183" s="22" t="s">
        <v>169</v>
      </c>
      <c r="F183" s="22" t="s">
        <v>170</v>
      </c>
      <c r="G183" s="22" t="s">
        <v>171</v>
      </c>
      <c r="H183" s="22" t="s">
        <v>172</v>
      </c>
      <c r="I183" s="22" t="s">
        <v>173</v>
      </c>
    </row>
    <row r="184" spans="1:9" x14ac:dyDescent="0.25">
      <c r="A184" s="2" t="s">
        <v>175</v>
      </c>
      <c r="B184" s="2">
        <v>6975.94</v>
      </c>
      <c r="C184" s="31">
        <v>10743.55</v>
      </c>
      <c r="D184" s="31">
        <f>+B184*C184</f>
        <v>74946360.186999992</v>
      </c>
      <c r="E184" s="2">
        <v>0.89700000000000002</v>
      </c>
      <c r="F184" s="2">
        <v>0.98</v>
      </c>
      <c r="G184" s="2">
        <v>0.875</v>
      </c>
      <c r="H184" s="2">
        <f>+E184*F184*G184</f>
        <v>0.76917749999999996</v>
      </c>
      <c r="I184" s="32">
        <f>+H184*D184</f>
        <v>57647053.962736182</v>
      </c>
    </row>
    <row r="185" spans="1:9" x14ac:dyDescent="0.25">
      <c r="A185" s="2" t="s">
        <v>176</v>
      </c>
      <c r="B185" s="2">
        <v>150</v>
      </c>
      <c r="C185" s="31">
        <v>12535.43</v>
      </c>
      <c r="D185" s="31">
        <f>+B185*C185</f>
        <v>1880314.5</v>
      </c>
      <c r="E185" s="2">
        <v>0.89700000000000002</v>
      </c>
      <c r="F185" s="2">
        <v>0.98</v>
      </c>
      <c r="G185" s="2">
        <v>1.1499999999999999</v>
      </c>
      <c r="H185" s="2">
        <f>+E185*F185*G185</f>
        <v>1.0109189999999999</v>
      </c>
      <c r="I185" s="32">
        <f>+H185*D185</f>
        <v>1900845.6540254997</v>
      </c>
    </row>
    <row r="187" spans="1:9" x14ac:dyDescent="0.25">
      <c r="A187" s="21" t="s">
        <v>177</v>
      </c>
    </row>
    <row r="188" spans="1:9" x14ac:dyDescent="0.25">
      <c r="A188" s="22" t="s">
        <v>165</v>
      </c>
      <c r="B188" s="22" t="s">
        <v>166</v>
      </c>
      <c r="C188" s="22" t="s">
        <v>167</v>
      </c>
      <c r="D188" s="22" t="s">
        <v>178</v>
      </c>
      <c r="E188" s="22" t="s">
        <v>169</v>
      </c>
      <c r="F188" s="22" t="s">
        <v>170</v>
      </c>
      <c r="G188" s="22" t="s">
        <v>171</v>
      </c>
      <c r="H188" s="22" t="s">
        <v>172</v>
      </c>
      <c r="I188" s="22" t="s">
        <v>179</v>
      </c>
    </row>
    <row r="189" spans="1:9" x14ac:dyDescent="0.25">
      <c r="A189" s="2" t="s">
        <v>180</v>
      </c>
      <c r="B189" s="2" t="s">
        <v>181</v>
      </c>
      <c r="C189" s="31">
        <v>2000000</v>
      </c>
      <c r="D189" s="31">
        <v>2000000</v>
      </c>
      <c r="E189" s="2">
        <v>1</v>
      </c>
      <c r="F189" s="2">
        <v>1</v>
      </c>
      <c r="G189" s="2">
        <v>1</v>
      </c>
      <c r="H189" s="2">
        <v>1</v>
      </c>
      <c r="I189" s="31">
        <f>+D189*H189</f>
        <v>2000000</v>
      </c>
    </row>
    <row r="190" spans="1:9" x14ac:dyDescent="0.25">
      <c r="A190" s="2" t="s">
        <v>182</v>
      </c>
      <c r="B190" s="2">
        <v>908.31</v>
      </c>
      <c r="C190" s="32">
        <v>1594.03</v>
      </c>
      <c r="D190" s="31">
        <f>+B190*C190</f>
        <v>1447873.3892999999</v>
      </c>
      <c r="E190" s="2">
        <v>0.89700000000000002</v>
      </c>
      <c r="F190" s="2">
        <v>0.98</v>
      </c>
      <c r="G190" s="2">
        <v>0.875</v>
      </c>
      <c r="H190" s="2">
        <f t="shared" ref="H190:H193" si="0">+E190*F190*G190</f>
        <v>0.76917749999999996</v>
      </c>
      <c r="I190" s="31">
        <f t="shared" ref="I190:I193" si="1">+D190*H190</f>
        <v>1113671.6338983006</v>
      </c>
    </row>
    <row r="191" spans="1:9" x14ac:dyDescent="0.25">
      <c r="A191" s="2" t="s">
        <v>183</v>
      </c>
      <c r="B191" s="2">
        <v>10</v>
      </c>
      <c r="C191" s="32">
        <v>20000</v>
      </c>
      <c r="D191" s="31">
        <f>+B191*C191</f>
        <v>200000</v>
      </c>
      <c r="E191" s="2">
        <v>0.89700000000000002</v>
      </c>
      <c r="F191" s="2">
        <v>0.98</v>
      </c>
      <c r="G191" s="2">
        <v>1.1499999999999999</v>
      </c>
      <c r="H191" s="2">
        <f t="shared" si="0"/>
        <v>1.0109189999999999</v>
      </c>
      <c r="I191" s="31">
        <f t="shared" si="1"/>
        <v>202183.8</v>
      </c>
    </row>
    <row r="192" spans="1:9" x14ac:dyDescent="0.25">
      <c r="A192" s="2" t="s">
        <v>184</v>
      </c>
      <c r="B192" s="2">
        <v>1</v>
      </c>
      <c r="C192" s="32">
        <v>298073.45</v>
      </c>
      <c r="D192" s="31">
        <f>+B192*C192</f>
        <v>298073.45</v>
      </c>
      <c r="E192" s="2">
        <v>0.89700000000000002</v>
      </c>
      <c r="F192" s="2">
        <v>0.98</v>
      </c>
      <c r="G192" s="2">
        <v>1</v>
      </c>
      <c r="H192" s="2">
        <f t="shared" si="0"/>
        <v>0.87905999999999995</v>
      </c>
      <c r="I192" s="31">
        <f t="shared" si="1"/>
        <v>262024.44695700001</v>
      </c>
    </row>
    <row r="193" spans="1:10" x14ac:dyDescent="0.25">
      <c r="A193" s="2" t="s">
        <v>185</v>
      </c>
      <c r="B193" s="2">
        <v>75</v>
      </c>
      <c r="C193" s="32">
        <v>1836.08</v>
      </c>
      <c r="D193" s="31">
        <f>+B193*C193</f>
        <v>137706</v>
      </c>
      <c r="E193" s="2">
        <v>0.89700000000000002</v>
      </c>
      <c r="F193" s="2">
        <v>0.98</v>
      </c>
      <c r="G193" s="2">
        <v>1.1499999999999999</v>
      </c>
      <c r="H193" s="2">
        <f t="shared" si="0"/>
        <v>1.0109189999999999</v>
      </c>
      <c r="I193" s="31">
        <f t="shared" si="1"/>
        <v>139209.61181399997</v>
      </c>
    </row>
    <row r="195" spans="1:10" x14ac:dyDescent="0.25">
      <c r="C195" s="32"/>
      <c r="D195" s="31"/>
      <c r="H195" s="2" t="s">
        <v>186</v>
      </c>
      <c r="I195" s="32">
        <f>+I180+I184+I185+I189+I190+I191+I192+I193</f>
        <v>95484989.109430999</v>
      </c>
      <c r="J195" s="32"/>
    </row>
    <row r="196" spans="1:10" x14ac:dyDescent="0.25">
      <c r="D196" s="32"/>
    </row>
    <row r="197" spans="1:10" x14ac:dyDescent="0.25">
      <c r="B197" s="33" t="s">
        <v>187</v>
      </c>
      <c r="D197" s="32">
        <f>+D180+D184+D185+D189+D190+D191+D192+D193</f>
        <v>113130327.5263</v>
      </c>
      <c r="G197" s="33" t="s">
        <v>188</v>
      </c>
      <c r="I197" s="31">
        <f>+I195</f>
        <v>95484989.109430999</v>
      </c>
    </row>
    <row r="199" spans="1:10" x14ac:dyDescent="0.25">
      <c r="E199" s="21" t="s">
        <v>189</v>
      </c>
      <c r="H199" s="34">
        <f>+D197</f>
        <v>113130327.5263</v>
      </c>
      <c r="I199" s="34"/>
    </row>
    <row r="200" spans="1:10" x14ac:dyDescent="0.25">
      <c r="A200" s="27" t="s">
        <v>190</v>
      </c>
      <c r="B200" s="5"/>
      <c r="C200" s="5"/>
      <c r="D200" s="5"/>
      <c r="E200" s="5"/>
      <c r="F200" s="5"/>
      <c r="G200" s="5"/>
      <c r="H200" s="5"/>
      <c r="I200" s="5"/>
    </row>
    <row r="202" spans="1:10" x14ac:dyDescent="0.25">
      <c r="A202" s="2" t="s">
        <v>191</v>
      </c>
      <c r="G202" s="21" t="s">
        <v>192</v>
      </c>
      <c r="H202" s="21"/>
      <c r="I202" s="33" t="s">
        <v>147</v>
      </c>
    </row>
    <row r="204" spans="1:10" x14ac:dyDescent="0.25">
      <c r="A204" s="24" t="s">
        <v>193</v>
      </c>
    </row>
    <row r="205" spans="1:10" x14ac:dyDescent="0.25">
      <c r="A205" s="2" t="s">
        <v>194</v>
      </c>
      <c r="I205" s="2" t="s">
        <v>147</v>
      </c>
    </row>
    <row r="206" spans="1:10" x14ac:dyDescent="0.25">
      <c r="A206" s="2" t="s">
        <v>195</v>
      </c>
      <c r="I206" s="32">
        <f>+I197</f>
        <v>95484989.109430999</v>
      </c>
    </row>
    <row r="207" spans="1:10" x14ac:dyDescent="0.25">
      <c r="A207" s="2" t="s">
        <v>196</v>
      </c>
      <c r="I207" s="2" t="s">
        <v>147</v>
      </c>
    </row>
    <row r="211" spans="1:9" x14ac:dyDescent="0.25">
      <c r="A211" s="27" t="s">
        <v>197</v>
      </c>
      <c r="B211" s="5"/>
      <c r="C211" s="5"/>
      <c r="D211" s="5"/>
      <c r="E211" s="5"/>
      <c r="F211" s="5"/>
      <c r="G211" s="5"/>
      <c r="H211" s="5"/>
      <c r="I211" s="5"/>
    </row>
    <row r="212" spans="1:9" x14ac:dyDescent="0.25">
      <c r="A212" s="33" t="s">
        <v>198</v>
      </c>
    </row>
    <row r="213" spans="1:9" x14ac:dyDescent="0.25">
      <c r="A213" s="17"/>
      <c r="B213" s="17"/>
      <c r="C213" s="17"/>
      <c r="D213" s="17"/>
      <c r="E213" s="17"/>
      <c r="F213" s="17"/>
      <c r="G213" s="17"/>
      <c r="H213" s="17"/>
      <c r="I213" s="17"/>
    </row>
    <row r="214" spans="1:9" x14ac:dyDescent="0.25">
      <c r="A214" s="17"/>
      <c r="B214" s="17"/>
      <c r="C214" s="17"/>
      <c r="D214" s="17"/>
      <c r="E214" s="17"/>
      <c r="F214" s="17"/>
      <c r="G214" s="17"/>
      <c r="H214" s="17"/>
      <c r="I214" s="17"/>
    </row>
    <row r="215" spans="1:9" x14ac:dyDescent="0.25">
      <c r="A215" s="17"/>
      <c r="B215" s="17"/>
      <c r="C215" s="17"/>
      <c r="D215" s="17"/>
      <c r="E215" s="17"/>
      <c r="F215" s="17"/>
      <c r="G215" s="17"/>
      <c r="H215" s="17"/>
      <c r="I215" s="17"/>
    </row>
    <row r="216" spans="1:9" x14ac:dyDescent="0.25">
      <c r="A216" s="17"/>
      <c r="B216" s="17"/>
      <c r="C216" s="17"/>
      <c r="D216" s="17"/>
      <c r="E216" s="17"/>
      <c r="F216" s="17"/>
      <c r="G216" s="17"/>
      <c r="H216" s="17"/>
      <c r="I216" s="17"/>
    </row>
    <row r="217" spans="1:9" x14ac:dyDescent="0.25">
      <c r="A217" s="17"/>
      <c r="B217" s="17"/>
      <c r="C217" s="17"/>
      <c r="D217" s="17"/>
      <c r="E217" s="17"/>
      <c r="F217" s="17"/>
      <c r="G217" s="17"/>
      <c r="H217" s="17"/>
      <c r="I217" s="17"/>
    </row>
    <row r="218" spans="1:9" x14ac:dyDescent="0.25">
      <c r="A218" s="35"/>
      <c r="B218" s="35"/>
      <c r="C218" s="35"/>
      <c r="D218" s="35"/>
      <c r="E218" s="35"/>
      <c r="F218" s="35"/>
      <c r="G218" s="35"/>
      <c r="H218" s="35"/>
      <c r="I218" s="35"/>
    </row>
    <row r="219" spans="1:9" x14ac:dyDescent="0.25">
      <c r="A219" s="35"/>
      <c r="B219" s="35"/>
      <c r="C219" s="35"/>
      <c r="D219" s="35"/>
      <c r="E219" s="35"/>
      <c r="F219" s="35"/>
      <c r="G219" s="35"/>
      <c r="H219" s="35"/>
      <c r="I219" s="35"/>
    </row>
    <row r="220" spans="1:9" x14ac:dyDescent="0.25">
      <c r="A220" s="27" t="s">
        <v>199</v>
      </c>
      <c r="B220" s="5"/>
      <c r="C220" s="5"/>
      <c r="D220" s="5"/>
      <c r="E220" s="5"/>
      <c r="F220" s="5"/>
      <c r="G220" s="5"/>
      <c r="H220" s="5"/>
      <c r="I220" s="5"/>
    </row>
    <row r="221" spans="1:9" x14ac:dyDescent="0.25">
      <c r="A221" s="2" t="s">
        <v>200</v>
      </c>
    </row>
    <row r="223" spans="1:9" x14ac:dyDescent="0.25">
      <c r="B223" s="21" t="s">
        <v>201</v>
      </c>
      <c r="F223" s="36"/>
      <c r="G223" s="36"/>
    </row>
    <row r="225" spans="1:9" x14ac:dyDescent="0.25">
      <c r="A225" s="2" t="s">
        <v>202</v>
      </c>
    </row>
    <row r="226" spans="1:9" ht="14.4" customHeight="1" x14ac:dyDescent="0.25">
      <c r="G226" s="37" t="s">
        <v>203</v>
      </c>
    </row>
    <row r="227" spans="1:9" x14ac:dyDescent="0.25">
      <c r="B227" s="2" t="s">
        <v>204</v>
      </c>
      <c r="G227" s="37"/>
    </row>
    <row r="228" spans="1:9" x14ac:dyDescent="0.25">
      <c r="B228" s="2" t="s">
        <v>205</v>
      </c>
      <c r="G228" s="37"/>
    </row>
    <row r="230" spans="1:9" ht="14.4" customHeight="1" x14ac:dyDescent="0.25">
      <c r="B230" s="21" t="s">
        <v>206</v>
      </c>
      <c r="F230" s="38">
        <f>+F223*H227</f>
        <v>0</v>
      </c>
      <c r="G230" s="38"/>
    </row>
    <row r="231" spans="1:9" ht="14.4" customHeight="1" x14ac:dyDescent="0.25"/>
    <row r="232" spans="1:9" x14ac:dyDescent="0.25">
      <c r="A232" s="27" t="s">
        <v>207</v>
      </c>
      <c r="B232" s="5"/>
      <c r="C232" s="5"/>
      <c r="D232" s="5"/>
      <c r="E232" s="5"/>
      <c r="F232" s="5"/>
      <c r="G232" s="5"/>
      <c r="H232" s="5"/>
      <c r="I232" s="5"/>
    </row>
    <row r="236" spans="1:9" ht="14.4" x14ac:dyDescent="0.3">
      <c r="E236"/>
    </row>
    <row r="249" spans="1:9" x14ac:dyDescent="0.25">
      <c r="A249" s="27" t="s">
        <v>208</v>
      </c>
      <c r="B249" s="5"/>
      <c r="C249" s="5"/>
      <c r="D249" s="5"/>
      <c r="E249" s="5"/>
      <c r="F249" s="5"/>
      <c r="G249" s="5"/>
      <c r="H249" s="5"/>
      <c r="I249" s="5"/>
    </row>
    <row r="258" spans="1:6" ht="14.4" x14ac:dyDescent="0.3">
      <c r="A258"/>
    </row>
    <row r="266" spans="1:6" ht="14.4" x14ac:dyDescent="0.3">
      <c r="F266"/>
    </row>
    <row r="267" spans="1:6" ht="14.4" x14ac:dyDescent="0.3">
      <c r="C267"/>
    </row>
    <row r="268" spans="1:6" ht="14.4" x14ac:dyDescent="0.3">
      <c r="D268"/>
    </row>
    <row r="282" spans="1:1" x14ac:dyDescent="0.25">
      <c r="A282" s="39" t="s">
        <v>209</v>
      </c>
    </row>
    <row r="283" spans="1:1" x14ac:dyDescent="0.25">
      <c r="A283" s="2" t="s">
        <v>210</v>
      </c>
    </row>
    <row r="284" spans="1:1" x14ac:dyDescent="0.25">
      <c r="A284" s="2" t="s">
        <v>211</v>
      </c>
    </row>
    <row r="285" spans="1:1" x14ac:dyDescent="0.25">
      <c r="A285" s="2" t="s">
        <v>212</v>
      </c>
    </row>
    <row r="286" spans="1:1" x14ac:dyDescent="0.25">
      <c r="A286" s="2" t="s">
        <v>213</v>
      </c>
    </row>
    <row r="287" spans="1:1" x14ac:dyDescent="0.25">
      <c r="A287" s="2" t="s">
        <v>214</v>
      </c>
    </row>
  </sheetData>
  <mergeCells count="21">
    <mergeCell ref="F223:G223"/>
    <mergeCell ref="G226:G228"/>
    <mergeCell ref="F230:G230"/>
    <mergeCell ref="A117:I118"/>
    <mergeCell ref="A120:I123"/>
    <mergeCell ref="A126:I129"/>
    <mergeCell ref="H199:I199"/>
    <mergeCell ref="A213:I214"/>
    <mergeCell ref="A215:I217"/>
    <mergeCell ref="A84:I84"/>
    <mergeCell ref="A87:I90"/>
    <mergeCell ref="A99:I102"/>
    <mergeCell ref="A107:I110"/>
    <mergeCell ref="A112:I113"/>
    <mergeCell ref="A115:I116"/>
    <mergeCell ref="A1:I1"/>
    <mergeCell ref="A19:I19"/>
    <mergeCell ref="G28:I28"/>
    <mergeCell ref="A38:I39"/>
    <mergeCell ref="A71:I72"/>
    <mergeCell ref="A82:I8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cd</dc:creator>
  <cp:lastModifiedBy>monica cd</cp:lastModifiedBy>
  <dcterms:created xsi:type="dcterms:W3CDTF">2024-10-19T18:53:50Z</dcterms:created>
  <dcterms:modified xsi:type="dcterms:W3CDTF">2024-10-19T18:56:55Z</dcterms:modified>
</cp:coreProperties>
</file>