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xr:revisionPtr revIDLastSave="0" documentId="13_ncr:1_{E13B8540-C5DB-42FE-AAD5-E4715D865C6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B47" i="2"/>
  <c r="B45" i="2" s="1"/>
  <c r="G19" i="2" s="1"/>
  <c r="K19" i="2" s="1"/>
  <c r="C40" i="2"/>
  <c r="G18" i="2" s="1"/>
  <c r="K18" i="2" s="1"/>
  <c r="B35" i="2"/>
  <c r="G17" i="2" s="1"/>
  <c r="K17" i="2" s="1"/>
  <c r="B30" i="2"/>
  <c r="G16" i="2" s="1"/>
  <c r="K16" i="2" s="1"/>
  <c r="C25" i="2"/>
  <c r="G15" i="2" s="1"/>
  <c r="K15" i="2" s="1"/>
  <c r="B15" i="2"/>
  <c r="G13" i="2" s="1"/>
  <c r="K13" i="2" s="1"/>
  <c r="C10" i="2"/>
  <c r="G12" i="2" s="1"/>
  <c r="K12" i="2" s="1"/>
  <c r="B3" i="2"/>
  <c r="K20" i="2" l="1"/>
  <c r="G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Amyndra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2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</commentList>
</comments>
</file>

<file path=xl/sharedStrings.xml><?xml version="1.0" encoding="utf-8"?>
<sst xmlns="http://schemas.openxmlformats.org/spreadsheetml/2006/main" count="44" uniqueCount="42">
  <si>
    <t>COSTO DE TERRENO</t>
  </si>
  <si>
    <t>COSTO M2</t>
  </si>
  <si>
    <t>M2 TERRENO</t>
  </si>
  <si>
    <t xml:space="preserve">COSTO DE LA NAVE </t>
  </si>
  <si>
    <t>COSTO M2 NAVE</t>
  </si>
  <si>
    <t>M2 DE LA NAVE</t>
  </si>
  <si>
    <t xml:space="preserve">FRACCIÓN  </t>
  </si>
  <si>
    <t>COSTO DE LA OFICINA</t>
  </si>
  <si>
    <t>COSTO M2 OFICINA</t>
  </si>
  <si>
    <t>M2 DE LAS OFICINAS</t>
  </si>
  <si>
    <t>COSTO DE LA CASETA</t>
  </si>
  <si>
    <t>COSTO PZA CASETA</t>
  </si>
  <si>
    <t>PZA DE LAS CASETAS</t>
  </si>
  <si>
    <t>ADICIONALES</t>
  </si>
  <si>
    <t>COSTO DE LA BÁSCULA</t>
  </si>
  <si>
    <t>COSTO PZA BÁSCULA</t>
  </si>
  <si>
    <t>PZA DE LAS BÁSCULAS</t>
  </si>
  <si>
    <t>COSTO DE LA SUBESTACIÓN</t>
  </si>
  <si>
    <t>COSTO PZA SUBESTACIÓN</t>
  </si>
  <si>
    <t>PZA DE SUBESTACIÓN</t>
  </si>
  <si>
    <t xml:space="preserve">FIRME DE CONCRETO </t>
  </si>
  <si>
    <t>COSTO DE PATIO DE MANIOBRAS</t>
  </si>
  <si>
    <t>M2 DE PATIO</t>
  </si>
  <si>
    <t>FRACCION</t>
  </si>
  <si>
    <t>NAVE</t>
  </si>
  <si>
    <t>OFICINAS</t>
  </si>
  <si>
    <t>VRN</t>
  </si>
  <si>
    <t>CASETA</t>
  </si>
  <si>
    <t>BÁSCULA</t>
  </si>
  <si>
    <t>SUBESTACIÓN</t>
  </si>
  <si>
    <t>PATIO DE MANIOBRAS</t>
  </si>
  <si>
    <t xml:space="preserve">COSTO DE BARDAS </t>
  </si>
  <si>
    <t>ML BARDAS</t>
  </si>
  <si>
    <t>COSTO BARDAS</t>
  </si>
  <si>
    <t>BARDAS</t>
  </si>
  <si>
    <t>FIC</t>
  </si>
  <si>
    <t>FZS</t>
  </si>
  <si>
    <t>FEE</t>
  </si>
  <si>
    <t>VALOR DEL TERRENO</t>
  </si>
  <si>
    <t>COSTO FÍSICO DE LA OBRA</t>
  </si>
  <si>
    <t>TERRENO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</si>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</sst>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654834</xdr:colOff>
      <xdr:row>29</xdr:row>
      <xdr:rowOff>44510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164594" cy="49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O11"/>
  <sheetViews>
    <sheetView workbookViewId="0">
      <selection activeCell="B48" sqref="B48"/>
    </sheetView>
  </sheetViews>
  <sheetFormatPr baseColWidth="10" defaultRowHeight="14.4" x14ac:dyDescent="0.3"/>
  <cols>
    <col min="15" max="15" width="12" bestFit="1" customWidth="1"/>
  </cols>
  <sheetData>
    <row r="11" spans="15:15" x14ac:dyDescent="0.3">
      <c r="O11">
        <v>1001180077005000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7"/>
  <sheetViews>
    <sheetView tabSelected="1" workbookViewId="0">
      <selection activeCell="K28" sqref="K28"/>
    </sheetView>
  </sheetViews>
  <sheetFormatPr baseColWidth="10" defaultRowHeight="14.4" x14ac:dyDescent="0.3"/>
  <cols>
    <col min="1" max="1" width="23" customWidth="1"/>
    <col min="2" max="2" width="13.77734375" style="1" bestFit="1" customWidth="1"/>
    <col min="3" max="3" width="16.21875" customWidth="1"/>
    <col min="6" max="6" width="23.33203125" customWidth="1"/>
    <col min="7" max="7" width="17.33203125" customWidth="1"/>
    <col min="11" max="11" width="15.5546875" customWidth="1"/>
  </cols>
  <sheetData>
    <row r="2" spans="1:11" x14ac:dyDescent="0.3">
      <c r="A2" s="3" t="s">
        <v>40</v>
      </c>
      <c r="B2" s="3"/>
      <c r="C2" s="3"/>
    </row>
    <row r="3" spans="1:11" x14ac:dyDescent="0.3">
      <c r="A3" s="4" t="s">
        <v>0</v>
      </c>
      <c r="B3" s="13">
        <f>B5*B6</f>
        <v>32220000</v>
      </c>
      <c r="C3" s="14"/>
    </row>
    <row r="4" spans="1:11" x14ac:dyDescent="0.3">
      <c r="A4" s="4"/>
      <c r="B4" s="5"/>
      <c r="C4" s="4"/>
    </row>
    <row r="5" spans="1:11" x14ac:dyDescent="0.3">
      <c r="A5" s="4" t="s">
        <v>1</v>
      </c>
      <c r="B5" s="5">
        <v>4000</v>
      </c>
      <c r="C5" s="4"/>
    </row>
    <row r="6" spans="1:11" x14ac:dyDescent="0.3">
      <c r="A6" s="4" t="s">
        <v>2</v>
      </c>
      <c r="B6" s="7">
        <v>8055</v>
      </c>
      <c r="C6" s="4"/>
    </row>
    <row r="7" spans="1:11" x14ac:dyDescent="0.3">
      <c r="B7" s="2"/>
    </row>
    <row r="8" spans="1:11" x14ac:dyDescent="0.3">
      <c r="B8" s="2"/>
    </row>
    <row r="9" spans="1:11" x14ac:dyDescent="0.3">
      <c r="A9" s="9" t="s">
        <v>6</v>
      </c>
      <c r="B9" s="10"/>
      <c r="C9" s="11"/>
      <c r="F9" s="1"/>
    </row>
    <row r="10" spans="1:11" x14ac:dyDescent="0.3">
      <c r="A10" s="4" t="s">
        <v>3</v>
      </c>
      <c r="B10" s="5"/>
      <c r="C10" s="6">
        <f>B13*B12</f>
        <v>74946360.186999992</v>
      </c>
      <c r="F10" s="1"/>
    </row>
    <row r="11" spans="1:11" x14ac:dyDescent="0.3">
      <c r="F11" s="16" t="s">
        <v>23</v>
      </c>
      <c r="G11" s="8" t="s">
        <v>26</v>
      </c>
      <c r="H11" s="8" t="s">
        <v>35</v>
      </c>
      <c r="I11" s="8" t="s">
        <v>36</v>
      </c>
      <c r="J11" s="8" t="s">
        <v>37</v>
      </c>
      <c r="K11" s="8" t="s">
        <v>26</v>
      </c>
    </row>
    <row r="12" spans="1:11" x14ac:dyDescent="0.3">
      <c r="A12" s="4" t="s">
        <v>4</v>
      </c>
      <c r="B12" s="5">
        <v>10743.55</v>
      </c>
      <c r="F12" s="4" t="s">
        <v>24</v>
      </c>
      <c r="G12" s="5">
        <f>C10</f>
        <v>74946360.186999992</v>
      </c>
      <c r="H12" s="4">
        <v>0.89700000000000002</v>
      </c>
      <c r="I12" s="4">
        <v>0.98</v>
      </c>
      <c r="J12" s="4">
        <v>1.125</v>
      </c>
      <c r="K12" s="5">
        <f>G12*H12*I12*J12</f>
        <v>74117640.809232235</v>
      </c>
    </row>
    <row r="13" spans="1:11" x14ac:dyDescent="0.3">
      <c r="A13" s="4" t="s">
        <v>5</v>
      </c>
      <c r="B13" s="7">
        <v>6975.94</v>
      </c>
      <c r="F13" s="17" t="s">
        <v>25</v>
      </c>
      <c r="G13" s="5">
        <f>B15</f>
        <v>1881064.5</v>
      </c>
      <c r="H13" s="4">
        <v>0.89700000000000002</v>
      </c>
      <c r="I13" s="4">
        <v>0.98</v>
      </c>
      <c r="J13" s="4">
        <v>1.125</v>
      </c>
      <c r="K13" s="5">
        <f t="shared" ref="K13:K19" si="0">G13*H13*I13*J13</f>
        <v>1860264.6292912499</v>
      </c>
    </row>
    <row r="14" spans="1:11" x14ac:dyDescent="0.3">
      <c r="F14" s="16" t="s">
        <v>13</v>
      </c>
      <c r="G14" s="4"/>
      <c r="H14" s="4"/>
      <c r="I14" s="4"/>
      <c r="J14" s="4"/>
      <c r="K14" s="5"/>
    </row>
    <row r="15" spans="1:11" x14ac:dyDescent="0.3">
      <c r="A15" s="4" t="s">
        <v>7</v>
      </c>
      <c r="B15" s="12">
        <f>B18*B17</f>
        <v>1881064.5</v>
      </c>
      <c r="C15" s="12"/>
      <c r="F15" s="18" t="s">
        <v>27</v>
      </c>
      <c r="G15" s="5">
        <f>C25</f>
        <v>58820.66</v>
      </c>
      <c r="H15" s="4">
        <v>0.89700000000000002</v>
      </c>
      <c r="I15" s="4">
        <v>0.98</v>
      </c>
      <c r="J15" s="4">
        <v>1.125</v>
      </c>
      <c r="K15" s="5">
        <f t="shared" si="0"/>
        <v>58170.250552050005</v>
      </c>
    </row>
    <row r="16" spans="1:11" x14ac:dyDescent="0.3">
      <c r="F16" s="4" t="s">
        <v>28</v>
      </c>
      <c r="G16" s="5">
        <f>B30</f>
        <v>2000000</v>
      </c>
      <c r="H16" s="4">
        <v>1</v>
      </c>
      <c r="I16" s="4">
        <v>1</v>
      </c>
      <c r="J16" s="4">
        <v>1</v>
      </c>
      <c r="K16" s="5">
        <f t="shared" si="0"/>
        <v>2000000</v>
      </c>
    </row>
    <row r="17" spans="1:11" x14ac:dyDescent="0.3">
      <c r="A17" s="4" t="s">
        <v>8</v>
      </c>
      <c r="B17" s="5">
        <v>12540.43</v>
      </c>
      <c r="F17" s="4" t="s">
        <v>29</v>
      </c>
      <c r="G17" s="5">
        <f>B35</f>
        <v>298073.45</v>
      </c>
      <c r="H17" s="4">
        <v>1</v>
      </c>
      <c r="I17" s="4">
        <v>1</v>
      </c>
      <c r="J17" s="4">
        <v>1</v>
      </c>
      <c r="K17" s="5">
        <f t="shared" si="0"/>
        <v>298073.45</v>
      </c>
    </row>
    <row r="18" spans="1:11" x14ac:dyDescent="0.3">
      <c r="A18" s="4" t="s">
        <v>9</v>
      </c>
      <c r="B18" s="7">
        <v>150</v>
      </c>
      <c r="F18" s="4" t="s">
        <v>30</v>
      </c>
      <c r="G18" s="5">
        <f>C40</f>
        <v>332052.38929999998</v>
      </c>
      <c r="H18" s="4">
        <v>0.89700000000000002</v>
      </c>
      <c r="I18" s="4">
        <v>0.98</v>
      </c>
      <c r="J18" s="4">
        <v>1.125</v>
      </c>
      <c r="K18" s="5">
        <f t="shared" si="0"/>
        <v>328380.72000531526</v>
      </c>
    </row>
    <row r="19" spans="1:11" x14ac:dyDescent="0.3">
      <c r="B19" s="2"/>
      <c r="F19" s="4" t="s">
        <v>34</v>
      </c>
      <c r="G19" s="5">
        <f>B45</f>
        <v>183767.8328</v>
      </c>
      <c r="H19" s="4">
        <v>0.89700000000000002</v>
      </c>
      <c r="I19" s="4">
        <v>0.98</v>
      </c>
      <c r="J19" s="4">
        <v>1.125</v>
      </c>
      <c r="K19" s="5">
        <f t="shared" si="0"/>
        <v>181735.81998881401</v>
      </c>
    </row>
    <row r="20" spans="1:11" x14ac:dyDescent="0.3">
      <c r="B20" s="2"/>
      <c r="J20" s="4" t="s">
        <v>41</v>
      </c>
      <c r="K20" s="6">
        <f>SUM(K12:K19)</f>
        <v>78844265.679069668</v>
      </c>
    </row>
    <row r="21" spans="1:11" x14ac:dyDescent="0.3">
      <c r="B21" s="2"/>
    </row>
    <row r="22" spans="1:11" x14ac:dyDescent="0.3">
      <c r="B22" s="2"/>
      <c r="F22" s="4" t="s">
        <v>38</v>
      </c>
      <c r="G22" s="6">
        <f>B3</f>
        <v>32220000</v>
      </c>
    </row>
    <row r="23" spans="1:11" x14ac:dyDescent="0.3">
      <c r="B23" s="2"/>
    </row>
    <row r="24" spans="1:11" x14ac:dyDescent="0.3">
      <c r="A24" s="3" t="s">
        <v>13</v>
      </c>
      <c r="B24" s="3"/>
      <c r="C24" s="3"/>
      <c r="F24" s="4" t="s">
        <v>39</v>
      </c>
      <c r="G24" s="6">
        <f>G22+K20</f>
        <v>111064265.67906967</v>
      </c>
    </row>
    <row r="25" spans="1:11" x14ac:dyDescent="0.3">
      <c r="A25" s="4" t="s">
        <v>10</v>
      </c>
      <c r="B25" s="5"/>
      <c r="C25" s="6">
        <f>B28*B27</f>
        <v>58820.66</v>
      </c>
    </row>
    <row r="27" spans="1:11" x14ac:dyDescent="0.3">
      <c r="A27" s="4" t="s">
        <v>11</v>
      </c>
      <c r="B27" s="5">
        <v>58820.66</v>
      </c>
    </row>
    <row r="28" spans="1:11" x14ac:dyDescent="0.3">
      <c r="A28" s="4" t="s">
        <v>12</v>
      </c>
      <c r="B28" s="7">
        <v>1</v>
      </c>
    </row>
    <row r="30" spans="1:11" x14ac:dyDescent="0.3">
      <c r="A30" s="4" t="s">
        <v>14</v>
      </c>
      <c r="B30" s="12">
        <f>B33*B32</f>
        <v>2000000</v>
      </c>
      <c r="C30" s="12"/>
      <c r="F30" s="1"/>
    </row>
    <row r="32" spans="1:11" x14ac:dyDescent="0.3">
      <c r="A32" s="4" t="s">
        <v>15</v>
      </c>
      <c r="B32" s="5">
        <v>2000000</v>
      </c>
    </row>
    <row r="33" spans="1:3" x14ac:dyDescent="0.3">
      <c r="A33" s="4" t="s">
        <v>16</v>
      </c>
      <c r="B33" s="7">
        <v>1</v>
      </c>
    </row>
    <row r="35" spans="1:3" x14ac:dyDescent="0.3">
      <c r="A35" s="4" t="s">
        <v>17</v>
      </c>
      <c r="B35" s="12">
        <f>B37*B38</f>
        <v>298073.45</v>
      </c>
      <c r="C35" s="12"/>
    </row>
    <row r="37" spans="1:3" x14ac:dyDescent="0.3">
      <c r="A37" s="4" t="s">
        <v>18</v>
      </c>
      <c r="B37" s="5">
        <v>298073.45</v>
      </c>
    </row>
    <row r="38" spans="1:3" x14ac:dyDescent="0.3">
      <c r="A38" s="4" t="s">
        <v>19</v>
      </c>
      <c r="B38" s="7">
        <v>1</v>
      </c>
    </row>
    <row r="40" spans="1:3" x14ac:dyDescent="0.3">
      <c r="A40" s="15" t="s">
        <v>21</v>
      </c>
      <c r="B40" s="15"/>
      <c r="C40" s="6">
        <f>B42*B43</f>
        <v>332052.38929999998</v>
      </c>
    </row>
    <row r="42" spans="1:3" x14ac:dyDescent="0.3">
      <c r="A42" s="4" t="s">
        <v>20</v>
      </c>
      <c r="B42" s="5">
        <v>1594.03</v>
      </c>
    </row>
    <row r="43" spans="1:3" x14ac:dyDescent="0.3">
      <c r="A43" s="4" t="s">
        <v>22</v>
      </c>
      <c r="B43" s="7">
        <v>208.31</v>
      </c>
    </row>
    <row r="45" spans="1:3" x14ac:dyDescent="0.3">
      <c r="A45" s="4" t="s">
        <v>31</v>
      </c>
      <c r="B45" s="12">
        <f>B46*B47</f>
        <v>183767.8328</v>
      </c>
      <c r="C45" s="12"/>
    </row>
    <row r="46" spans="1:3" x14ac:dyDescent="0.3">
      <c r="A46" s="4" t="s">
        <v>33</v>
      </c>
      <c r="B46" s="5">
        <v>4562.26</v>
      </c>
    </row>
    <row r="47" spans="1:3" x14ac:dyDescent="0.3">
      <c r="A47" s="4" t="s">
        <v>32</v>
      </c>
      <c r="B47" s="7">
        <f>20.14*2</f>
        <v>40.28</v>
      </c>
    </row>
  </sheetData>
  <mergeCells count="9">
    <mergeCell ref="B30:C30"/>
    <mergeCell ref="B35:C35"/>
    <mergeCell ref="A40:B40"/>
    <mergeCell ref="B45:C45"/>
    <mergeCell ref="A24:C24"/>
    <mergeCell ref="A2:C2"/>
    <mergeCell ref="A9:C9"/>
    <mergeCell ref="B15:C15"/>
    <mergeCell ref="B3:C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Salvador Amezquita Aguiñaga</cp:lastModifiedBy>
  <dcterms:created xsi:type="dcterms:W3CDTF">2024-10-19T18:02:11Z</dcterms:created>
  <dcterms:modified xsi:type="dcterms:W3CDTF">2024-10-25T23:24:48Z</dcterms:modified>
</cp:coreProperties>
</file>