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19_10_24 SABADO\"/>
    </mc:Choice>
  </mc:AlternateContent>
  <xr:revisionPtr revIDLastSave="0" documentId="13_ncr:1_{984056E1-4DA5-472A-B324-877A6CE43EE3}" xr6:coauthVersionLast="47" xr6:coauthVersionMax="47" xr10:uidLastSave="{00000000-0000-0000-0000-000000000000}"/>
  <bookViews>
    <workbookView xWindow="-108" yWindow="-108" windowWidth="23256" windowHeight="12720" xr2:uid="{3E670B7B-E008-467C-8496-355C654D2CF8}"/>
  </bookViews>
  <sheets>
    <sheet name="DATOS" sheetId="1" r:id="rId1"/>
    <sheet name="UBI" sheetId="2" r:id="rId2"/>
    <sheet name="DESC" sheetId="3" r:id="rId3"/>
    <sheet name="FACT" sheetId="4" r:id="rId4"/>
    <sheet name="ENF" sheetId="5" r:id="rId5"/>
    <sheet name="CONC" sheetId="6" r:id="rId6"/>
    <sheet name="CROQUIS" sheetId="7" r:id="rId7"/>
    <sheet name="ISR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8" l="1"/>
  <c r="B21" i="8"/>
  <c r="B16" i="8"/>
  <c r="F31" i="6"/>
  <c r="E18" i="8"/>
  <c r="B19" i="8"/>
  <c r="B5" i="8"/>
  <c r="E16" i="8" s="1"/>
  <c r="B12" i="8"/>
  <c r="E17" i="8" s="1"/>
  <c r="E19" i="8" s="1"/>
  <c r="F28" i="6"/>
  <c r="B40" i="5"/>
  <c r="D40" i="5"/>
  <c r="H40" i="5"/>
  <c r="B43" i="5"/>
  <c r="D43" i="5" s="1"/>
  <c r="D42" i="5"/>
  <c r="D44" i="5"/>
  <c r="D45" i="5"/>
  <c r="D46" i="5"/>
  <c r="D47" i="5"/>
  <c r="H42" i="5"/>
  <c r="H43" i="5"/>
  <c r="H44" i="5"/>
  <c r="H45" i="5"/>
  <c r="H46" i="5"/>
  <c r="H47" i="5"/>
  <c r="H39" i="5"/>
  <c r="G13" i="3"/>
  <c r="D39" i="5"/>
  <c r="B22" i="5"/>
  <c r="F30" i="5"/>
  <c r="G31" i="5" s="1"/>
  <c r="D30" i="1"/>
  <c r="E20" i="8" l="1"/>
  <c r="B14" i="8"/>
  <c r="B15" i="8" s="1"/>
  <c r="I39" i="5"/>
  <c r="I40" i="5"/>
  <c r="I44" i="5"/>
  <c r="D48" i="5"/>
  <c r="I45" i="5"/>
  <c r="I47" i="5"/>
  <c r="I46" i="5"/>
  <c r="I43" i="5"/>
  <c r="I42" i="5"/>
  <c r="B17" i="8" l="1"/>
  <c r="I48" i="5"/>
</calcChain>
</file>

<file path=xl/sharedStrings.xml><?xml version="1.0" encoding="utf-8"?>
<sst xmlns="http://schemas.openxmlformats.org/spreadsheetml/2006/main" count="329" uniqueCount="283">
  <si>
    <t>AVALÚO DE MEJORAS</t>
  </si>
  <si>
    <t>I.</t>
  </si>
  <si>
    <t>INMUEBLE QUE SE VALÚA</t>
  </si>
  <si>
    <t>VALUADOR</t>
  </si>
  <si>
    <t>ESPECIALIDAD</t>
  </si>
  <si>
    <t>Arq. Ruth Sarai Flores Ovalle</t>
  </si>
  <si>
    <t>Privada</t>
  </si>
  <si>
    <t>Estimar el valor comercial de las mejoras</t>
  </si>
  <si>
    <t>Cálculo del ISR</t>
  </si>
  <si>
    <t>No se proporcionó</t>
  </si>
  <si>
    <t>$</t>
  </si>
  <si>
    <t>PESOS</t>
  </si>
  <si>
    <t xml:space="preserve">VALOR REFERIDO A </t>
  </si>
  <si>
    <t>Avalúo:</t>
  </si>
  <si>
    <t>II.</t>
  </si>
  <si>
    <t>CARACTERÍSTICAS URBANAS</t>
  </si>
  <si>
    <t>SERVICIOS PÚBLICOS:</t>
  </si>
  <si>
    <t>EQUIPAMIENTO URBANO:</t>
  </si>
  <si>
    <t>III.</t>
  </si>
  <si>
    <t>TERRENO</t>
  </si>
  <si>
    <t>TOPOGRAFÍA Y CONFIG.</t>
  </si>
  <si>
    <t>CARACT. PANORÁMICAS</t>
  </si>
  <si>
    <t>NINGUNA APARENTE</t>
  </si>
  <si>
    <t>NO SE APRECIAN FALLAS CERCANAS SEGÚN EL SISTEMA DE</t>
  </si>
  <si>
    <t>GEORREFERENCIA</t>
  </si>
  <si>
    <t>CLASIFICACIÓN DE ZONA:</t>
  </si>
  <si>
    <t>TIPOS DE CONSTRUCCIÓN:</t>
  </si>
  <si>
    <t>ÍNDICE DE SATURACIÓN:</t>
  </si>
  <si>
    <t>POBLACIÓN:</t>
  </si>
  <si>
    <t>USO DE SUELO:</t>
  </si>
  <si>
    <t>TRAMO DE CALLES TRANSVERSALES, LIMÍTROFES Y ORIENTACIÓN</t>
  </si>
  <si>
    <t>SERVIDUMBRES Y RESTRICC.:</t>
  </si>
  <si>
    <t>MEDIDAS Y COLINDANCIAS DEL TERRENO     </t>
  </si>
  <si>
    <t>FALLAS</t>
  </si>
  <si>
    <t>CONTAMINACIÓN AMB.:</t>
  </si>
  <si>
    <t>VÍAS DE ACCESO E IMPORT.:</t>
  </si>
  <si>
    <t>PROPIETARIO:</t>
  </si>
  <si>
    <t>VALUADOR:</t>
  </si>
  <si>
    <t>NO. SOCIO COLEGIO DE VALUADORES:</t>
  </si>
  <si>
    <t>ESPECIALIDAD:</t>
  </si>
  <si>
    <t>FECHA DEL AVALÚO:</t>
  </si>
  <si>
    <t>UBICACIÓN DEL INMUEBLE:</t>
  </si>
  <si>
    <t>LOTE:</t>
  </si>
  <si>
    <t>MANZANA:</t>
  </si>
  <si>
    <t>RÉGIMEN DE PROPIEDAD:</t>
  </si>
  <si>
    <t>OBJETO DEL AVALÚO:</t>
  </si>
  <si>
    <t>PROPÓSITO DEL AVALÚO:</t>
  </si>
  <si>
    <t>CUENTA CATASTRAL:</t>
  </si>
  <si>
    <t>CUENTA PREDIAL:</t>
  </si>
  <si>
    <t>FOLIO REAL:</t>
  </si>
  <si>
    <t>ESCRITURA:</t>
  </si>
  <si>
    <t>IV.</t>
  </si>
  <si>
    <t>DESCRIPCIÓN                                                      GENERAL DEL INMUEBLE</t>
  </si>
  <si>
    <t>CONSTRUCCIÓN:</t>
  </si>
  <si>
    <t>TIPO:</t>
  </si>
  <si>
    <t>ÁREA CONSTRUIDA:</t>
  </si>
  <si>
    <t>SUP.TERRENO:</t>
  </si>
  <si>
    <t xml:space="preserve">FUENTE: </t>
  </si>
  <si>
    <t>USO ACTUAL:</t>
  </si>
  <si>
    <t>ESPACIOS CONSTRUIDOS:</t>
  </si>
  <si>
    <t>NÚMERO DE NIVELES:</t>
  </si>
  <si>
    <t>ESTADO DE CONSERVACIÓN:</t>
  </si>
  <si>
    <t>CALIDAD DEL PROYECTO:</t>
  </si>
  <si>
    <t>UNIDADES RENTABLES:</t>
  </si>
  <si>
    <t>V.</t>
  </si>
  <si>
    <t>CONSIDERACIONES                                         PREVIAS AL AVALÚO</t>
  </si>
  <si>
    <t>AMPLIACIÓN DE LA DESCRIPCIÓN DEL INMUEBLE:</t>
  </si>
  <si>
    <t>METODOLOGÍA:</t>
  </si>
  <si>
    <t>ENFOQUE DE COSTOS:</t>
  </si>
  <si>
    <t>ENFOQUE DE INGRESOS (VALOR DE CAPITALIZACIÓN DE RENTAS):</t>
  </si>
  <si>
    <t>ENFOQUE DE MERCADO (VALOR COMPARATIVODE MERCADO):</t>
  </si>
  <si>
    <t>VALOR COMERCIAL:</t>
  </si>
  <si>
    <t>La valuación del terreno se estima de acuerdo a la Investigación de Mercado. Se aplica el criterio y tablas de Ross-Heidecke, para la estimación de los factores de depreciación. 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</si>
  <si>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Es el valor presente de beneficios futuros derivados de la propiedad y es generalmente medido a través de la capitalización de un nivel específico de ingresos</t>
  </si>
  <si>
    <t>Es la cantidad estimada, en términos monetarios a partir del análisis y comparación de bienes iguales o similares al bien objeto de estudio, que han sido vendidos o que se encuentran en proceso de venta en el mercado abierto. Este análisis, para inmuebles especiales, se puede ralizar comparando superficie de construcción, habitaciones de hotel, camas de hospital, etc.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</si>
  <si>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</si>
  <si>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COMENTARIOS GENERALES, SUPUESTOS, EXCLUSIONES Y CONDICIONES LIMITANTES DEL AVALÚO</t>
  </si>
  <si>
    <t>El presente análisis presupone que no existe una restricción legal en cuanto a la posesión del bien y al uso lícito del mismo. 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</si>
  <si>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>FACTORES DE HOMOLOGACIÓN EMPLEADOS</t>
  </si>
  <si>
    <t>sup</t>
  </si>
  <si>
    <t>neg</t>
  </si>
  <si>
    <t>fub</t>
  </si>
  <si>
    <t xml:space="preserve">Superficie construída / terreno                           </t>
  </si>
  <si>
    <t xml:space="preserve">Factor de negoaciación                                </t>
  </si>
  <si>
    <t xml:space="preserve">Factor de ubicación dentro de la colonia                           </t>
  </si>
  <si>
    <t>csp</t>
  </si>
  <si>
    <t>ec</t>
  </si>
  <si>
    <t>proy</t>
  </si>
  <si>
    <t>Estado de conservación</t>
  </si>
  <si>
    <t>Calidad del Proyecto</t>
  </si>
  <si>
    <t>Turistica comercial</t>
  </si>
  <si>
    <t>Comercial de 1ª</t>
  </si>
  <si>
    <t>Comercial de 2ª</t>
  </si>
  <si>
    <t>Residencial de lujo</t>
  </si>
  <si>
    <t>Residencial de 1ª</t>
  </si>
  <si>
    <t>Residencial de 2ª</t>
  </si>
  <si>
    <t>Interes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</si>
  <si>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</si>
  <si>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</si>
  <si>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</si>
  <si>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</si>
  <si>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</si>
  <si>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</si>
  <si>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</si>
  <si>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</si>
  <si>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</si>
  <si>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Regular</t>
  </si>
  <si>
    <t>Irregular 4</t>
  </si>
  <si>
    <t>R</t>
  </si>
  <si>
    <t>I4L</t>
  </si>
  <si>
    <t>I+4L</t>
  </si>
  <si>
    <t>fesq= FACTOR DE ESQUINA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</si>
  <si>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</si>
  <si>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</si>
  <si>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</si>
  <si>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</si>
  <si>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</si>
  <si>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</si>
  <si>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</si>
  <si>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</si>
  <si>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</si>
  <si>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</si>
  <si>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top= FACTOR DE TOPOGRAFÍA</t>
  </si>
  <si>
    <t>for= FACTOR DE FORMA</t>
  </si>
  <si>
    <t>tfr=TIPO DE FRACC.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</si>
  <si>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</si>
  <si>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</si>
  <si>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</si>
  <si>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</si>
  <si>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</si>
  <si>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</si>
  <si>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</si>
  <si>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</si>
  <si>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INVESTIGACIÓN                                                                        DE MERCADO</t>
  </si>
  <si>
    <t>VI.</t>
  </si>
  <si>
    <t>TERRENOS EN VENTA</t>
  </si>
  <si>
    <t>NO APLICA</t>
  </si>
  <si>
    <t>APLICACIÓN DEL ENFOQUE                                                   COMPARATIVO DE MERCADO</t>
  </si>
  <si>
    <t>VII.</t>
  </si>
  <si>
    <t>SUJETO</t>
  </si>
  <si>
    <t>vum$</t>
  </si>
  <si>
    <t>top</t>
  </si>
  <si>
    <t>for</t>
  </si>
  <si>
    <t>tfr</t>
  </si>
  <si>
    <t>fesq</t>
  </si>
  <si>
    <t>FACTOR DE HOMOLOGACIÓN</t>
  </si>
  <si>
    <t>INDIVISO</t>
  </si>
  <si>
    <t>PRECIO DE MERCADO PONDERADO</t>
  </si>
  <si>
    <t>$/m2</t>
  </si>
  <si>
    <t>VALOR DEL TERRENO</t>
  </si>
  <si>
    <t>VIII.</t>
  </si>
  <si>
    <t>APLICACIÓN DEL ENFOQUE                                                 DE COSTOS (VALOR FÍSICO DIRECTO)</t>
  </si>
  <si>
    <t>FRACCIÓN</t>
  </si>
  <si>
    <t>ÁREA (m2)</t>
  </si>
  <si>
    <t>FACTOR</t>
  </si>
  <si>
    <t>VALOR U.</t>
  </si>
  <si>
    <t>TOTAL</t>
  </si>
  <si>
    <t>CONSTRUCCIÓN ORIGINAL</t>
  </si>
  <si>
    <t>vrn</t>
  </si>
  <si>
    <t>edad</t>
  </si>
  <si>
    <t>vut</t>
  </si>
  <si>
    <t>fec</t>
  </si>
  <si>
    <t>vnr</t>
  </si>
  <si>
    <t>MEJORAS</t>
  </si>
  <si>
    <t>VALOR DE REPOSICIÓN NUEVO</t>
  </si>
  <si>
    <t>RESULTADO DE LA APLICACIÓN DEL ENFOQUE DE INGRESOS</t>
  </si>
  <si>
    <t>VALOR DE CAPITALIZACIÓN</t>
  </si>
  <si>
    <t>X.</t>
  </si>
  <si>
    <t>PARA OBTENER EL VALOR DEL TERRENO, SE REALIZÓ INVESTIGACIÓN Y HOMOLOGACIÓN CON TERRENOS DE CARACTERÍSTICAS SIMILARES. 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</t>
  </si>
  <si>
    <t>DECLARACIONES:</t>
  </si>
  <si>
    <t>XI.</t>
  </si>
  <si>
    <t>XII.</t>
  </si>
  <si>
    <t>CONCLUSIÓN</t>
  </si>
  <si>
    <t>VALORES ACTUALES</t>
  </si>
  <si>
    <t xml:space="preserve">VALORES REFERIDOS A </t>
  </si>
  <si>
    <t xml:space="preserve">INPC </t>
  </si>
  <si>
    <t>OCTUBRE DE 2024</t>
  </si>
  <si>
    <t>VALOR REFERIDO DE LAS MEJORAS</t>
  </si>
  <si>
    <t>RUTH SARAI FLORES OVALLE</t>
  </si>
  <si>
    <t>INMUEBLES</t>
  </si>
  <si>
    <t>XIII.</t>
  </si>
  <si>
    <t>CROQUIS</t>
  </si>
  <si>
    <t>XIV.</t>
  </si>
  <si>
    <t>REPORTE FOTOGRÁFICO</t>
  </si>
  <si>
    <t>CED. ESP. V.</t>
  </si>
  <si>
    <t>CED. PROF. ARQ.</t>
  </si>
  <si>
    <t>CED. MTR. VAL.</t>
  </si>
  <si>
    <t>N° REG. COL. VAL. EDO. DE AGS.</t>
  </si>
  <si>
    <t>RESUMEN                                                                                        DE VALORES</t>
  </si>
  <si>
    <t>CONSIDERACIONES                                                                               PREVIAS A LA CONCLUSIÓN</t>
  </si>
  <si>
    <t>A1</t>
  </si>
  <si>
    <t>Confidencial</t>
  </si>
  <si>
    <t>CONSOLIDACIÓN Y MEJORARMIENTO</t>
  </si>
  <si>
    <t>BAJA</t>
  </si>
  <si>
    <t>CARRETERA BUENA VISTA-GRACIAS A DIOS</t>
  </si>
  <si>
    <t>(RADIO DE 500 m)</t>
  </si>
  <si>
    <t>TERRENO REGULAR PLANO</t>
  </si>
  <si>
    <t>SEMIRURAL</t>
  </si>
  <si>
    <t>INFORMACION DE FALLAS GEOLOGICAS Y GRIETAS (SIFAGG)</t>
  </si>
  <si>
    <t>VIVIENDA UNIFAMILIAR</t>
  </si>
  <si>
    <t>HABITACIONAL</t>
  </si>
  <si>
    <t>BUENO</t>
  </si>
  <si>
    <t>RESIDENCIAL</t>
  </si>
  <si>
    <t>VAL. UNIT. DEL TERRENO HOMOLOG.</t>
  </si>
  <si>
    <t>Cal. de serv. Púb.(0-10)</t>
  </si>
  <si>
    <t>ENFOQUE DE COSTOS (V. FÍSICO O DIRECTO, NETO DE REPOSICIÓN) MERCADO)</t>
  </si>
  <si>
    <t>ENFOQUE DE INGRESOS (V. DE CAPITALIZACIÓN DE RENTAS)</t>
  </si>
  <si>
    <t>ENFOQUE COMPARATIVO DE MERCADO (V. COMPARATIVO DE MERCADO)</t>
  </si>
  <si>
    <t>SUP.</t>
  </si>
  <si>
    <t xml:space="preserve"> </t>
  </si>
  <si>
    <t>BUENA</t>
  </si>
  <si>
    <t>CASA</t>
  </si>
  <si>
    <t>EDAD APROXIMADA EN AÑOS:</t>
  </si>
  <si>
    <t>VIDA ÚTIL REMANENTE EN AÑOS:</t>
  </si>
  <si>
    <t>NO  APLICA</t>
  </si>
  <si>
    <t>TERRENO (NO APLICA PARA ESTE AVALÚO)</t>
  </si>
  <si>
    <t>IX.</t>
  </si>
  <si>
    <t>APLICACIÓN DEL ENFOQUE                                                DE INGRESOS ( VALOR DE CAPITALIZACIÓN DE RENTAS)</t>
  </si>
  <si>
    <t>FEBRERO DE 2020</t>
  </si>
  <si>
    <t>Cavalia ResidenciaL</t>
  </si>
  <si>
    <t>00002-10-24</t>
  </si>
  <si>
    <t>NORESTE:</t>
  </si>
  <si>
    <t>8.38 m</t>
  </si>
  <si>
    <t>LOTE 10 DE LA SUBDIVISION</t>
  </si>
  <si>
    <t>SURESTE:</t>
  </si>
  <si>
    <t>17.00 m</t>
  </si>
  <si>
    <t>LOTE 12 DE LA SUBDIVISION</t>
  </si>
  <si>
    <t>SUROESTE:</t>
  </si>
  <si>
    <t>11.00 m</t>
  </si>
  <si>
    <t>NOROESTE:</t>
  </si>
  <si>
    <t>4.01 m</t>
  </si>
  <si>
    <t>CIRCUITO PRIETO AZABACHE</t>
  </si>
  <si>
    <t>ÁREA COMÚN</t>
  </si>
  <si>
    <t>183.06 m2</t>
  </si>
  <si>
    <t>263.98 m2</t>
  </si>
  <si>
    <t>ESCRITURA</t>
  </si>
  <si>
    <t>UNIFAMILIAR</t>
  </si>
  <si>
    <t>CASA UNIFAMILIAR</t>
  </si>
  <si>
    <t>EL SOLICITANTE MANIFIESTA QUE ADQUIRIÓ UN TERRENO EN EL CUAL CONSTRUYÓ POR SU CUENTA LA CASA LA CUALES TERMINÓ EN  FEBRERO 2020</t>
  </si>
  <si>
    <t>21°54'09.6"N 102°19'32.0"W</t>
  </si>
  <si>
    <t>x=776321 y=2424458</t>
  </si>
  <si>
    <t>COCINA INTEGRAL</t>
  </si>
  <si>
    <t>BARDAS</t>
  </si>
  <si>
    <t>CISTERNA</t>
  </si>
  <si>
    <t>PATIO</t>
  </si>
  <si>
    <t>ROOF GARDEN</t>
  </si>
  <si>
    <t>TERRAZA PB</t>
  </si>
  <si>
    <t>FIC</t>
  </si>
  <si>
    <t>FZS</t>
  </si>
  <si>
    <t>FEE</t>
  </si>
  <si>
    <t>F RESULTANTE</t>
  </si>
  <si>
    <t>VRN AGS</t>
  </si>
  <si>
    <t>ACCESORIOS</t>
  </si>
  <si>
    <t>VALOR DE REPOSICIÓN AGS</t>
  </si>
  <si>
    <t xml:space="preserve">VALOR ACTUAL DE LAS MEJORAS </t>
  </si>
  <si>
    <t>FEBRERO 2020</t>
  </si>
  <si>
    <t>CASA                                                    CAVALIA</t>
  </si>
  <si>
    <t>C. CAVALIA</t>
  </si>
  <si>
    <t>C. PURA SANGRE</t>
  </si>
  <si>
    <t>INPC inicial</t>
  </si>
  <si>
    <t>INPC final</t>
  </si>
  <si>
    <t>factor de actualización</t>
  </si>
  <si>
    <t>Precio actualizado</t>
  </si>
  <si>
    <t>Mejoras al 80%</t>
  </si>
  <si>
    <t>Costo justificado</t>
  </si>
  <si>
    <t>Precio venta</t>
  </si>
  <si>
    <t>Utilidad</t>
  </si>
  <si>
    <t>ISR aprox</t>
  </si>
  <si>
    <t>DATOS</t>
  </si>
  <si>
    <t>COMPRA</t>
  </si>
  <si>
    <t>OCTUBRE  DE 2018</t>
  </si>
  <si>
    <t>PRECIO</t>
  </si>
  <si>
    <t>m2</t>
  </si>
  <si>
    <t>m3</t>
  </si>
  <si>
    <t>PRECIO TOTAL</t>
  </si>
  <si>
    <t>PRECIO VENTA</t>
  </si>
  <si>
    <t>Precio DE COMPRA</t>
  </si>
  <si>
    <t>ISR SIN AVALÚO DE MEJORAS</t>
  </si>
  <si>
    <t>UTILIDAD</t>
  </si>
  <si>
    <t>PRECIO COMPRA</t>
  </si>
  <si>
    <t>PRECIO ACTUALIZADO</t>
  </si>
  <si>
    <t>ALTA</t>
  </si>
  <si>
    <t>NOTA: NO APLICA PORQUE NO HAY UTILIDAD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</si>
</sst>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F800]dddd\,\ mmmm\ dd\,\ yyyy"/>
    <numFmt numFmtId="165" formatCode="0.0"/>
    <numFmt numFmtId="166" formatCode="0.000"/>
    <numFmt numFmtId="167" formatCode="0.0%"/>
  </numFmts>
  <fonts count="34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24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rgb="FF000000"/>
      <name val="Segoe UI"/>
      <family val="2"/>
    </font>
    <font>
      <sz val="8"/>
      <name val="Arial MT"/>
    </font>
    <font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4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1"/>
      <color rgb="FF0E233D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Verdana"/>
      <family val="2"/>
    </font>
    <font>
      <sz val="8"/>
      <color rgb="FFFF0000"/>
      <name val="Verdana"/>
      <family val="2"/>
    </font>
    <font>
      <sz val="11"/>
      <color rgb="FFFF0000"/>
      <name val="Verdana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2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1" fillId="0" borderId="0" xfId="0" applyFont="1" applyFill="1"/>
    <xf numFmtId="0" fontId="0" fillId="0" borderId="0" xfId="0" applyFill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0" xfId="0" applyFont="1" applyBorder="1"/>
    <xf numFmtId="0" fontId="1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Border="1" applyAlignment="1"/>
    <xf numFmtId="0" fontId="1" fillId="0" borderId="0" xfId="0" applyFont="1" applyBorder="1" applyAlignment="1">
      <alignment horizontal="left"/>
    </xf>
    <xf numFmtId="0" fontId="18" fillId="0" borderId="0" xfId="0" applyFont="1" applyBorder="1" applyAlignment="1"/>
    <xf numFmtId="0" fontId="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Border="1" applyAlignment="1"/>
    <xf numFmtId="0" fontId="17" fillId="0" borderId="0" xfId="0" applyFont="1" applyBorder="1" applyAlignment="1"/>
    <xf numFmtId="0" fontId="19" fillId="0" borderId="2" xfId="0" applyFont="1" applyBorder="1" applyAlignment="1"/>
    <xf numFmtId="0" fontId="15" fillId="0" borderId="5" xfId="0" applyFont="1" applyBorder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wrapText="1"/>
    </xf>
    <xf numFmtId="0" fontId="0" fillId="0" borderId="0" xfId="0" applyBorder="1"/>
    <xf numFmtId="0" fontId="9" fillId="0" borderId="0" xfId="0" applyFont="1" applyBorder="1"/>
    <xf numFmtId="0" fontId="1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9" fillId="0" borderId="2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2" xfId="0" applyFont="1" applyBorder="1" applyAlignment="1">
      <alignment vertical="top"/>
    </xf>
    <xf numFmtId="165" fontId="16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 wrapText="1"/>
    </xf>
    <xf numFmtId="2" fontId="16" fillId="0" borderId="0" xfId="0" applyNumberFormat="1" applyFont="1" applyBorder="1" applyAlignment="1">
      <alignment horizontal="left"/>
    </xf>
    <xf numFmtId="166" fontId="16" fillId="0" borderId="0" xfId="0" applyNumberFormat="1" applyFont="1" applyBorder="1" applyAlignment="1">
      <alignment horizontal="right"/>
    </xf>
    <xf numFmtId="2" fontId="16" fillId="0" borderId="0" xfId="0" applyNumberFormat="1" applyFont="1" applyBorder="1" applyAlignment="1">
      <alignment horizontal="right"/>
    </xf>
    <xf numFmtId="167" fontId="16" fillId="0" borderId="0" xfId="2" applyNumberFormat="1" applyFont="1" applyBorder="1" applyAlignment="1">
      <alignment horizontal="right"/>
    </xf>
    <xf numFmtId="44" fontId="16" fillId="0" borderId="0" xfId="1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25" fillId="0" borderId="0" xfId="0" applyFont="1" applyBorder="1" applyAlignment="1">
      <alignment vertical="top"/>
    </xf>
    <xf numFmtId="0" fontId="2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9" fillId="0" borderId="2" xfId="0" applyFont="1" applyBorder="1" applyAlignment="1">
      <alignment horizontal="left"/>
    </xf>
    <xf numFmtId="9" fontId="16" fillId="0" borderId="0" xfId="2" applyFont="1" applyAlignment="1">
      <alignment horizontal="left"/>
    </xf>
    <xf numFmtId="0" fontId="24" fillId="0" borderId="0" xfId="0" applyFont="1" applyBorder="1" applyAlignment="1">
      <alignment horizontal="right"/>
    </xf>
    <xf numFmtId="1" fontId="16" fillId="0" borderId="0" xfId="0" applyNumberFormat="1" applyFont="1" applyBorder="1" applyAlignment="1">
      <alignment horizontal="center"/>
    </xf>
    <xf numFmtId="44" fontId="16" fillId="0" borderId="0" xfId="1" applyFont="1" applyBorder="1" applyAlignment="1"/>
    <xf numFmtId="0" fontId="16" fillId="0" borderId="0" xfId="0" applyFont="1" applyFill="1" applyBorder="1" applyAlignment="1">
      <alignment horizontal="center" wrapText="1"/>
    </xf>
    <xf numFmtId="44" fontId="16" fillId="0" borderId="0" xfId="1" applyFont="1" applyFill="1" applyBorder="1" applyAlignment="1">
      <alignment horizontal="center" wrapText="1"/>
    </xf>
    <xf numFmtId="49" fontId="21" fillId="0" borderId="0" xfId="0" applyNumberFormat="1" applyFont="1" applyFill="1"/>
    <xf numFmtId="0" fontId="9" fillId="0" borderId="0" xfId="0" applyFont="1" applyFill="1" applyAlignment="1"/>
    <xf numFmtId="0" fontId="0" fillId="0" borderId="0" xfId="0" applyAlignment="1">
      <alignment wrapText="1"/>
    </xf>
    <xf numFmtId="1" fontId="16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0" fontId="15" fillId="0" borderId="0" xfId="0" applyFont="1" applyBorder="1" applyAlignment="1">
      <alignment horizontal="center" wrapText="1"/>
    </xf>
    <xf numFmtId="2" fontId="16" fillId="0" borderId="0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wrapText="1"/>
    </xf>
    <xf numFmtId="44" fontId="16" fillId="0" borderId="0" xfId="1" applyFont="1" applyBorder="1" applyAlignment="1">
      <alignment horizontal="center"/>
    </xf>
    <xf numFmtId="44" fontId="19" fillId="0" borderId="0" xfId="1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44" fontId="15" fillId="0" borderId="0" xfId="1" applyFont="1" applyAlignment="1">
      <alignment horizontal="center"/>
    </xf>
    <xf numFmtId="44" fontId="23" fillId="0" borderId="0" xfId="1" applyFont="1" applyBorder="1" applyAlignment="1">
      <alignment horizontal="center"/>
    </xf>
    <xf numFmtId="44" fontId="19" fillId="0" borderId="0" xfId="1" applyNumberFormat="1" applyFont="1" applyBorder="1" applyAlignment="1">
      <alignment horizontal="center" vertical="top"/>
    </xf>
    <xf numFmtId="44" fontId="23" fillId="0" borderId="0" xfId="1" applyFont="1" applyBorder="1" applyAlignment="1">
      <alignment horizontal="right"/>
    </xf>
    <xf numFmtId="44" fontId="19" fillId="0" borderId="0" xfId="1" applyFont="1" applyBorder="1" applyAlignment="1"/>
    <xf numFmtId="1" fontId="31" fillId="0" borderId="0" xfId="0" applyNumberFormat="1" applyFont="1" applyBorder="1" applyAlignment="1">
      <alignment horizontal="center"/>
    </xf>
    <xf numFmtId="0" fontId="32" fillId="0" borderId="0" xfId="0" applyFont="1"/>
    <xf numFmtId="0" fontId="31" fillId="0" borderId="0" xfId="0" applyFont="1" applyBorder="1" applyAlignment="1">
      <alignment horizontal="left"/>
    </xf>
    <xf numFmtId="0" fontId="33" fillId="0" borderId="0" xfId="0" applyFont="1" applyAlignment="1">
      <alignment horizontal="right"/>
    </xf>
    <xf numFmtId="44" fontId="30" fillId="0" borderId="0" xfId="1" applyFont="1" applyFill="1" applyAlignment="1">
      <alignment horizontal="center" vertical="center"/>
    </xf>
    <xf numFmtId="17" fontId="19" fillId="0" borderId="0" xfId="0" applyNumberFormat="1" applyFont="1" applyBorder="1" applyAlignment="1">
      <alignment vertical="top"/>
    </xf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2" fontId="0" fillId="0" borderId="0" xfId="0" applyNumberFormat="1"/>
    <xf numFmtId="44" fontId="29" fillId="0" borderId="0" xfId="0" applyNumberFormat="1" applyFont="1"/>
    <xf numFmtId="44" fontId="28" fillId="0" borderId="0" xfId="0" applyNumberFormat="1" applyFont="1"/>
    <xf numFmtId="0" fontId="29" fillId="0" borderId="0" xfId="0" applyFont="1"/>
    <xf numFmtId="44" fontId="0" fillId="2" borderId="0" xfId="0" applyNumberForma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83821</xdr:rowOff>
    </xdr:from>
    <xdr:to>
      <xdr:col>5</xdr:col>
      <xdr:colOff>167640</xdr:colOff>
      <xdr:row>20</xdr:row>
      <xdr:rowOff>174021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388C1-48ED-49E7-A6DD-B2A9C7879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960" y="1196341"/>
          <a:ext cx="2545080" cy="284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571500</xdr:colOff>
          <xdr:row>15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571500</xdr:colOff>
          <xdr:row>16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571500</xdr:colOff>
          <xdr:row>17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DRENAJE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571500</xdr:colOff>
          <xdr:row>18</xdr:row>
          <xdr:rowOff>30480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TELEFONO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GUARNICIONES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14</xdr:row>
          <xdr:rowOff>0</xdr:rowOff>
        </xdr:from>
        <xdr:to>
          <xdr:col>5</xdr:col>
          <xdr:colOff>251460</xdr:colOff>
          <xdr:row>15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 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15</xdr:row>
          <xdr:rowOff>0</xdr:rowOff>
        </xdr:from>
        <xdr:to>
          <xdr:col>5</xdr:col>
          <xdr:colOff>236220</xdr:colOff>
          <xdr:row>16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TV POR 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16</xdr:row>
          <xdr:rowOff>0</xdr:rowOff>
        </xdr:from>
        <xdr:to>
          <xdr:col>4</xdr:col>
          <xdr:colOff>7620</xdr:colOff>
          <xdr:row>17</xdr:row>
          <xdr:rowOff>30480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0</xdr:rowOff>
        </xdr:from>
        <xdr:to>
          <xdr:col>4</xdr:col>
          <xdr:colOff>7620</xdr:colOff>
          <xdr:row>18</xdr:row>
          <xdr:rowOff>30480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VIGILANCIA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20</xdr:row>
          <xdr:rowOff>0</xdr:rowOff>
        </xdr:from>
        <xdr:to>
          <xdr:col>5</xdr:col>
          <xdr:colOff>251460</xdr:colOff>
          <xdr:row>21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PAVIMENTOS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21</xdr:row>
          <xdr:rowOff>0</xdr:rowOff>
        </xdr:from>
        <xdr:to>
          <xdr:col>5</xdr:col>
          <xdr:colOff>236220</xdr:colOff>
          <xdr:row>22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BANQUETAS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18</xdr:row>
          <xdr:rowOff>0</xdr:rowOff>
        </xdr:from>
        <xdr:to>
          <xdr:col>4</xdr:col>
          <xdr:colOff>7620</xdr:colOff>
          <xdr:row>19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ABASTO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19</xdr:row>
          <xdr:rowOff>0</xdr:rowOff>
        </xdr:from>
        <xdr:to>
          <xdr:col>4</xdr:col>
          <xdr:colOff>7620</xdr:colOff>
          <xdr:row>20</xdr:row>
          <xdr:rowOff>30480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OFICINAS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175260</xdr:rowOff>
        </xdr:from>
        <xdr:to>
          <xdr:col>3</xdr:col>
          <xdr:colOff>167640</xdr:colOff>
          <xdr:row>20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ESCUELAS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175260</xdr:rowOff>
        </xdr:from>
        <xdr:to>
          <xdr:col>3</xdr:col>
          <xdr:colOff>160020</xdr:colOff>
          <xdr:row>19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HOSPITALES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564817</xdr:colOff>
      <xdr:row>14</xdr:row>
      <xdr:rowOff>14328</xdr:rowOff>
    </xdr:from>
    <xdr:to>
      <xdr:col>6</xdr:col>
      <xdr:colOff>769621</xdr:colOff>
      <xdr:row>23</xdr:row>
      <xdr:rowOff>45719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34737" y="2749908"/>
          <a:ext cx="1789764" cy="1677311"/>
        </a:xfrm>
        <a:prstGeom prst="rect">
          <a:avLst/>
        </a:prstGeom>
      </xdr:spPr>
    </xdr:pic>
    <xdr:clientData/>
  </xdr:twoCellAnchor>
  <xdr:twoCellAnchor editAs="oneCell">
    <xdr:from>
      <xdr:col>4</xdr:col>
      <xdr:colOff>53341</xdr:colOff>
      <xdr:row>29</xdr:row>
      <xdr:rowOff>15239</xdr:rowOff>
    </xdr:from>
    <xdr:to>
      <xdr:col>6</xdr:col>
      <xdr:colOff>754380</xdr:colOff>
      <xdr:row>42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B3F127-7A33-4C05-9A18-872CA8C49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23261" y="5532119"/>
          <a:ext cx="2285999" cy="24612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3632</xdr:colOff>
      <xdr:row>7</xdr:row>
      <xdr:rowOff>177698</xdr:rowOff>
    </xdr:from>
    <xdr:ext cx="36830" cy="172720"/>
    <xdr:sp macro="" textlink="">
      <xdr:nvSpPr>
        <xdr:cNvPr id="2" name="Shape 3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173552" y="1640738"/>
          <a:ext cx="36830" cy="172720"/>
        </a:xfrm>
        <a:custGeom>
          <a:avLst/>
          <a:gdLst/>
          <a:ahLst/>
          <a:cxnLst/>
          <a:rect l="0" t="0" r="0" b="0"/>
          <a:pathLst>
            <a:path w="36830" h="172720">
              <a:moveTo>
                <a:pt x="36575" y="0"/>
              </a:moveTo>
              <a:lnTo>
                <a:pt x="0" y="0"/>
              </a:lnTo>
              <a:lnTo>
                <a:pt x="0" y="172516"/>
              </a:lnTo>
              <a:lnTo>
                <a:pt x="36575" y="172516"/>
              </a:lnTo>
              <a:lnTo>
                <a:pt x="3657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31</xdr:row>
      <xdr:rowOff>76796</xdr:rowOff>
    </xdr:from>
    <xdr:to>
      <xdr:col>6</xdr:col>
      <xdr:colOff>906781</xdr:colOff>
      <xdr:row>42</xdr:row>
      <xdr:rowOff>68579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01BD37-3D1A-4175-A42B-15BFFED02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1" y="6111836"/>
          <a:ext cx="5737860" cy="20034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312421</xdr:colOff>
      <xdr:row>5</xdr:row>
      <xdr:rowOff>229965</xdr:rowOff>
    </xdr:from>
    <xdr:to>
      <xdr:col>6</xdr:col>
      <xdr:colOff>746761</xdr:colOff>
      <xdr:row>21</xdr:row>
      <xdr:rowOff>32054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1" y="1144365"/>
          <a:ext cx="5189220" cy="2903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7621</xdr:rowOff>
    </xdr:from>
    <xdr:to>
      <xdr:col>6</xdr:col>
      <xdr:colOff>687829</xdr:colOff>
      <xdr:row>41</xdr:row>
      <xdr:rowOff>121921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A20201-B7B4-45D6-9291-1218DE1A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64381"/>
          <a:ext cx="5442709" cy="3406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CE49-BFF1-4DB4-A1BF-74AD9E6DFFFC}">
  <dimension ref="A1:J51"/>
  <sheetViews>
    <sheetView tabSelected="1" workbookViewId="0">
      <selection activeCell="F45" sqref="F45"/>
    </sheetView>
  </sheetViews>
  <sheetFormatPr baseColWidth="10" defaultRowHeight="14.4"/>
  <cols>
    <col min="1" max="1" width="11.5546875" customWidth="1"/>
    <col min="4" max="4" width="11.5546875" customWidth="1"/>
    <col min="6" max="6" width="20.109375" bestFit="1" customWidth="1"/>
  </cols>
  <sheetData>
    <row r="1" spans="1:7" s="7" customFormat="1">
      <c r="A1" s="6"/>
      <c r="B1" s="6"/>
      <c r="C1" s="6"/>
      <c r="D1" s="6"/>
      <c r="E1" s="6"/>
      <c r="F1" s="6"/>
      <c r="G1" s="6"/>
    </row>
    <row r="2" spans="1:7">
      <c r="A2" s="2"/>
      <c r="B2" s="2"/>
      <c r="C2" s="2"/>
      <c r="D2" s="2"/>
      <c r="E2" s="3" t="s">
        <v>13</v>
      </c>
      <c r="F2" s="82" t="s">
        <v>220</v>
      </c>
      <c r="G2" s="82"/>
    </row>
    <row r="3" spans="1:7">
      <c r="A3" s="81">
        <v>45583</v>
      </c>
      <c r="B3" s="81"/>
      <c r="C3" s="81"/>
      <c r="D3" s="81"/>
      <c r="E3" s="81"/>
      <c r="F3" s="81"/>
      <c r="G3" s="81"/>
    </row>
    <row r="4" spans="1:7">
      <c r="A4" s="1"/>
      <c r="B4" s="1"/>
      <c r="C4" s="1"/>
      <c r="D4" s="1"/>
      <c r="E4" s="1"/>
      <c r="F4" s="1"/>
      <c r="G4" s="1"/>
    </row>
    <row r="5" spans="1:7" ht="30" thickBot="1">
      <c r="A5" s="83" t="s">
        <v>0</v>
      </c>
      <c r="B5" s="83"/>
      <c r="C5" s="83"/>
      <c r="D5" s="83"/>
      <c r="E5" s="83"/>
      <c r="F5" s="83"/>
      <c r="G5" s="83"/>
    </row>
    <row r="6" spans="1:7" ht="15" thickTop="1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10">
      <c r="A17" s="1"/>
      <c r="B17" s="1"/>
      <c r="C17" s="1"/>
      <c r="D17" s="1"/>
      <c r="E17" s="1"/>
      <c r="F17" s="1"/>
      <c r="G17" s="1"/>
    </row>
    <row r="18" spans="1:10">
      <c r="A18" s="1"/>
      <c r="B18" s="1"/>
      <c r="C18" s="1"/>
      <c r="D18" s="1"/>
      <c r="E18" s="1"/>
      <c r="F18" s="1"/>
      <c r="G18" s="1"/>
    </row>
    <row r="19" spans="1:10">
      <c r="A19" s="1"/>
      <c r="B19" s="1"/>
      <c r="C19" s="1"/>
      <c r="D19" s="1"/>
      <c r="E19" s="1"/>
      <c r="F19" s="1"/>
      <c r="G19" s="1"/>
    </row>
    <row r="20" spans="1:10">
      <c r="A20" s="1"/>
      <c r="B20" s="1"/>
      <c r="C20" s="1"/>
      <c r="D20" s="1"/>
      <c r="E20" s="1"/>
      <c r="F20" s="1"/>
      <c r="G20" s="1"/>
    </row>
    <row r="21" spans="1:10">
      <c r="A21" s="1"/>
      <c r="B21" s="1"/>
      <c r="C21" s="1"/>
      <c r="D21" s="1"/>
      <c r="E21" s="1"/>
      <c r="F21" s="1"/>
      <c r="G21" s="1"/>
    </row>
    <row r="22" spans="1:10" ht="14.4" customHeight="1">
      <c r="A22" s="86" t="s">
        <v>1</v>
      </c>
      <c r="B22" s="84" t="s">
        <v>2</v>
      </c>
      <c r="C22" s="85"/>
      <c r="D22" s="87" t="s">
        <v>256</v>
      </c>
      <c r="E22" s="88"/>
      <c r="F22" s="88"/>
      <c r="G22" s="88"/>
    </row>
    <row r="23" spans="1:10" ht="28.95" customHeight="1">
      <c r="A23" s="86"/>
      <c r="B23" s="84"/>
      <c r="C23" s="85"/>
      <c r="D23" s="87"/>
      <c r="E23" s="88"/>
      <c r="F23" s="88"/>
      <c r="G23" s="88"/>
    </row>
    <row r="24" spans="1:10">
      <c r="A24" s="1"/>
      <c r="B24" s="1"/>
      <c r="C24" s="1"/>
      <c r="D24" s="1"/>
      <c r="E24" s="1"/>
      <c r="F24" s="1"/>
      <c r="G24" s="1"/>
    </row>
    <row r="25" spans="1:10">
      <c r="A25" s="1"/>
      <c r="B25" s="1"/>
      <c r="C25" s="1"/>
      <c r="D25" s="1"/>
      <c r="E25" s="1"/>
      <c r="F25" s="1"/>
      <c r="G25" s="1"/>
    </row>
    <row r="26" spans="1:10">
      <c r="A26" s="25" t="s">
        <v>36</v>
      </c>
      <c r="B26" s="25"/>
      <c r="C26" s="25"/>
      <c r="D26" s="18" t="s">
        <v>191</v>
      </c>
      <c r="E26" s="18"/>
      <c r="F26" s="18"/>
      <c r="G26" s="18"/>
      <c r="J26" s="4"/>
    </row>
    <row r="27" spans="1:10">
      <c r="A27" s="25" t="s">
        <v>37</v>
      </c>
      <c r="B27" s="25"/>
      <c r="C27" s="25"/>
      <c r="D27" s="18" t="s">
        <v>5</v>
      </c>
      <c r="E27" s="18"/>
      <c r="F27" s="18"/>
      <c r="G27" s="18"/>
      <c r="J27" s="4"/>
    </row>
    <row r="28" spans="1:10" ht="14.4" customHeight="1">
      <c r="A28" s="25" t="s">
        <v>38</v>
      </c>
      <c r="B28" s="25"/>
      <c r="C28" s="25"/>
      <c r="D28" s="18"/>
      <c r="E28" s="18"/>
      <c r="F28" s="18"/>
      <c r="G28" s="18"/>
      <c r="J28" s="4"/>
    </row>
    <row r="29" spans="1:10">
      <c r="A29" s="25" t="s">
        <v>39</v>
      </c>
      <c r="B29" s="25"/>
      <c r="C29" s="25"/>
      <c r="D29" s="18"/>
      <c r="E29" s="18"/>
      <c r="F29" s="18"/>
      <c r="G29" s="18"/>
      <c r="J29" s="4"/>
    </row>
    <row r="30" spans="1:10" ht="14.4" customHeight="1">
      <c r="A30" s="25" t="s">
        <v>40</v>
      </c>
      <c r="B30" s="25"/>
      <c r="C30" s="25"/>
      <c r="D30" s="80">
        <f>A3</f>
        <v>45583</v>
      </c>
      <c r="E30" s="80"/>
      <c r="F30" s="80"/>
      <c r="G30" s="80"/>
      <c r="J30" s="4"/>
    </row>
    <row r="31" spans="1:10" ht="14.4" customHeight="1">
      <c r="A31" s="25" t="s">
        <v>41</v>
      </c>
      <c r="B31" s="25"/>
      <c r="C31" s="25"/>
      <c r="D31" s="18" t="s">
        <v>219</v>
      </c>
      <c r="E31" s="18"/>
      <c r="F31" s="18"/>
      <c r="G31" s="18"/>
      <c r="J31" s="4"/>
    </row>
    <row r="32" spans="1:10">
      <c r="A32" s="25" t="s">
        <v>42</v>
      </c>
      <c r="B32" s="25"/>
      <c r="C32" s="25"/>
      <c r="D32" s="18">
        <v>16</v>
      </c>
      <c r="E32" s="18"/>
      <c r="F32" s="18"/>
      <c r="G32" s="18"/>
      <c r="J32" s="4"/>
    </row>
    <row r="33" spans="1:10">
      <c r="A33" s="25" t="s">
        <v>43</v>
      </c>
      <c r="B33" s="25"/>
      <c r="C33" s="25"/>
      <c r="D33" s="18" t="s">
        <v>190</v>
      </c>
      <c r="E33" s="18"/>
      <c r="F33" s="18"/>
      <c r="G33" s="18"/>
      <c r="J33" s="4"/>
    </row>
    <row r="34" spans="1:10">
      <c r="A34" s="25" t="s">
        <v>44</v>
      </c>
      <c r="B34" s="25"/>
      <c r="C34" s="25"/>
      <c r="D34" s="18" t="s">
        <v>6</v>
      </c>
      <c r="E34" s="18"/>
      <c r="F34" s="18"/>
      <c r="G34" s="18"/>
      <c r="J34" s="4"/>
    </row>
    <row r="35" spans="1:10" ht="14.4" customHeight="1">
      <c r="A35" s="25" t="s">
        <v>45</v>
      </c>
      <c r="B35" s="25"/>
      <c r="C35" s="25"/>
      <c r="D35" s="18" t="s">
        <v>7</v>
      </c>
      <c r="E35" s="18"/>
      <c r="F35" s="18"/>
      <c r="G35" s="18"/>
      <c r="J35" s="4"/>
    </row>
    <row r="36" spans="1:10" ht="14.4" customHeight="1">
      <c r="A36" s="25" t="s">
        <v>46</v>
      </c>
      <c r="B36" s="25"/>
      <c r="C36" s="25"/>
      <c r="D36" s="18" t="s">
        <v>8</v>
      </c>
      <c r="E36" s="18"/>
      <c r="F36" s="18"/>
      <c r="G36" s="18"/>
      <c r="J36" s="4"/>
    </row>
    <row r="37" spans="1:10" ht="14.4" customHeight="1">
      <c r="A37" s="25" t="s">
        <v>47</v>
      </c>
      <c r="B37" s="25"/>
      <c r="C37" s="25"/>
      <c r="D37" s="18"/>
      <c r="E37" s="18"/>
      <c r="F37" s="18"/>
      <c r="G37" s="18"/>
      <c r="J37" s="4"/>
    </row>
    <row r="38" spans="1:10" ht="14.4" customHeight="1">
      <c r="A38" s="25" t="s">
        <v>48</v>
      </c>
      <c r="B38" s="25"/>
      <c r="C38" s="25"/>
      <c r="D38" s="18"/>
      <c r="E38" s="18"/>
      <c r="F38" s="18"/>
      <c r="G38" s="18"/>
      <c r="J38" s="4"/>
    </row>
    <row r="39" spans="1:10" ht="14.4" customHeight="1">
      <c r="A39" s="25" t="s">
        <v>49</v>
      </c>
      <c r="B39" s="25"/>
      <c r="C39" s="25"/>
      <c r="D39" s="18"/>
      <c r="E39" s="18"/>
      <c r="F39" s="18"/>
      <c r="G39" s="18"/>
      <c r="J39" s="4"/>
    </row>
    <row r="40" spans="1:10">
      <c r="A40" s="25" t="s">
        <v>50</v>
      </c>
      <c r="B40" s="25"/>
      <c r="C40" s="25"/>
      <c r="D40" s="18" t="s">
        <v>9</v>
      </c>
      <c r="E40" s="18"/>
      <c r="F40" s="18"/>
      <c r="G40" s="18"/>
      <c r="J40" s="4"/>
    </row>
    <row r="41" spans="1:10">
      <c r="A41" s="1"/>
      <c r="B41" s="1"/>
      <c r="C41" s="1"/>
      <c r="D41" s="1"/>
      <c r="E41" s="1"/>
      <c r="F41" s="1"/>
      <c r="G41" s="1"/>
    </row>
    <row r="42" spans="1:10">
      <c r="A42" s="1"/>
      <c r="B42" s="1"/>
      <c r="C42" s="1"/>
      <c r="D42" s="1"/>
      <c r="E42" s="1"/>
      <c r="F42" s="1"/>
      <c r="G42" s="1"/>
    </row>
    <row r="43" spans="1:10">
      <c r="A43" s="89" t="s">
        <v>10</v>
      </c>
      <c r="B43" s="91" t="s">
        <v>12</v>
      </c>
      <c r="C43" s="92"/>
      <c r="D43" s="93" t="s">
        <v>218</v>
      </c>
      <c r="E43" s="94"/>
      <c r="F43" s="120">
        <v>5324825.7860187003</v>
      </c>
      <c r="G43" s="90" t="s">
        <v>11</v>
      </c>
    </row>
    <row r="44" spans="1:10" ht="28.95" customHeight="1">
      <c r="A44" s="89"/>
      <c r="B44" s="91"/>
      <c r="C44" s="92"/>
      <c r="D44" s="93"/>
      <c r="E44" s="94"/>
      <c r="F44" s="120"/>
      <c r="G44" s="90"/>
    </row>
    <row r="45" spans="1:10">
      <c r="A45" s="1"/>
      <c r="B45" s="1"/>
      <c r="C45" s="1"/>
      <c r="D45" s="1"/>
      <c r="E45" s="1"/>
      <c r="F45" s="1"/>
      <c r="G45" s="1"/>
    </row>
    <row r="46" spans="1:10">
      <c r="A46" s="1"/>
      <c r="B46" s="1"/>
      <c r="C46" s="1"/>
      <c r="D46" s="1"/>
      <c r="E46" s="1"/>
      <c r="F46" s="1"/>
      <c r="G46" s="1"/>
    </row>
    <row r="47" spans="1:10">
      <c r="A47" s="1"/>
      <c r="B47" s="1"/>
      <c r="C47" s="1"/>
      <c r="D47" s="1"/>
      <c r="E47" s="1"/>
      <c r="F47" s="1"/>
      <c r="G47" s="1"/>
    </row>
    <row r="48" spans="1:10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</sheetData>
  <mergeCells count="12">
    <mergeCell ref="A43:A44"/>
    <mergeCell ref="G43:G44"/>
    <mergeCell ref="F43:F44"/>
    <mergeCell ref="B43:C44"/>
    <mergeCell ref="D43:E44"/>
    <mergeCell ref="D30:G30"/>
    <mergeCell ref="A3:G3"/>
    <mergeCell ref="F2:G2"/>
    <mergeCell ref="A5:G5"/>
    <mergeCell ref="B22:C23"/>
    <mergeCell ref="A22:A23"/>
    <mergeCell ref="D22:G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3B79-32AB-4DE5-88EF-2DC7CFB2CCD9}">
  <dimension ref="A1:L94"/>
  <sheetViews>
    <sheetView workbookViewId="0">
      <selection activeCell="J28" sqref="J28"/>
    </sheetView>
  </sheetViews>
  <sheetFormatPr baseColWidth="10" defaultRowHeight="14.4"/>
  <sheetData>
    <row r="1" spans="1:9">
      <c r="A1" s="6"/>
      <c r="B1" s="6"/>
      <c r="C1" s="6"/>
      <c r="D1" s="6"/>
      <c r="E1" s="6"/>
      <c r="F1" s="6"/>
      <c r="G1" s="6"/>
      <c r="H1" s="1"/>
      <c r="I1" s="1"/>
    </row>
    <row r="2" spans="1:9">
      <c r="A2" s="2"/>
      <c r="B2" s="2"/>
      <c r="C2" s="2"/>
      <c r="D2" s="2"/>
      <c r="E2" s="3" t="s">
        <v>13</v>
      </c>
      <c r="F2" s="82" t="s">
        <v>220</v>
      </c>
      <c r="G2" s="82"/>
      <c r="H2" s="1"/>
      <c r="I2" s="1"/>
    </row>
    <row r="3" spans="1:9">
      <c r="A3" s="81">
        <v>45583</v>
      </c>
      <c r="B3" s="81"/>
      <c r="C3" s="81"/>
      <c r="D3" s="81"/>
      <c r="E3" s="81"/>
      <c r="F3" s="81"/>
      <c r="G3" s="81"/>
      <c r="H3" s="1"/>
      <c r="I3" s="1"/>
    </row>
    <row r="4" spans="1:9">
      <c r="A4" s="26"/>
      <c r="B4" s="26"/>
      <c r="C4" s="26"/>
      <c r="D4" s="26"/>
      <c r="E4" s="26"/>
      <c r="F4" s="26"/>
      <c r="G4" s="26"/>
      <c r="H4" s="1"/>
      <c r="I4" s="1"/>
    </row>
    <row r="5" spans="1:9" ht="14.4" customHeight="1">
      <c r="A5" s="97" t="s">
        <v>14</v>
      </c>
      <c r="B5" s="98" t="s">
        <v>15</v>
      </c>
      <c r="C5" s="99"/>
      <c r="D5" s="99"/>
      <c r="E5" s="99"/>
      <c r="F5" s="99"/>
      <c r="G5" s="99"/>
      <c r="H5" s="1"/>
      <c r="I5" s="1"/>
    </row>
    <row r="6" spans="1:9" ht="28.2" customHeight="1">
      <c r="A6" s="97"/>
      <c r="B6" s="98"/>
      <c r="C6" s="99"/>
      <c r="D6" s="99"/>
      <c r="E6" s="99"/>
      <c r="F6" s="99"/>
      <c r="G6" s="99"/>
      <c r="H6" s="1"/>
      <c r="I6" s="1"/>
    </row>
    <row r="7" spans="1:9">
      <c r="A7" s="27"/>
      <c r="B7" s="27"/>
      <c r="C7" s="27"/>
      <c r="D7" s="27"/>
      <c r="E7" s="27"/>
      <c r="F7" s="27"/>
      <c r="G7" s="27"/>
      <c r="H7" s="11"/>
      <c r="I7" s="1"/>
    </row>
    <row r="8" spans="1:9">
      <c r="A8" s="28" t="s">
        <v>25</v>
      </c>
      <c r="B8" s="28"/>
      <c r="C8" s="10" t="s">
        <v>192</v>
      </c>
      <c r="D8" s="29"/>
      <c r="E8" s="10"/>
      <c r="F8" s="10"/>
      <c r="G8" s="10"/>
      <c r="H8" s="11"/>
      <c r="I8" s="1"/>
    </row>
    <row r="9" spans="1:9">
      <c r="A9" s="28" t="s">
        <v>26</v>
      </c>
      <c r="B9" s="28"/>
      <c r="C9" s="10" t="s">
        <v>199</v>
      </c>
      <c r="D9" s="29"/>
      <c r="E9" s="10"/>
      <c r="F9" s="10"/>
      <c r="G9" s="10"/>
      <c r="H9" s="11"/>
      <c r="I9" s="1"/>
    </row>
    <row r="10" spans="1:9">
      <c r="A10" s="28" t="s">
        <v>27</v>
      </c>
      <c r="B10" s="28"/>
      <c r="C10" s="65">
        <v>0.8</v>
      </c>
      <c r="D10" s="29"/>
      <c r="E10" s="10"/>
      <c r="F10" s="10"/>
      <c r="G10" s="10"/>
      <c r="H10" s="11"/>
      <c r="I10" s="1"/>
    </row>
    <row r="11" spans="1:9">
      <c r="A11" s="28" t="s">
        <v>28</v>
      </c>
      <c r="B11" s="28"/>
      <c r="C11" s="10" t="s">
        <v>281</v>
      </c>
      <c r="D11" s="29"/>
      <c r="E11" s="30"/>
      <c r="F11" s="30"/>
      <c r="G11" s="10"/>
      <c r="H11" s="11"/>
      <c r="I11" s="1"/>
    </row>
    <row r="12" spans="1:9">
      <c r="A12" s="28" t="s">
        <v>34</v>
      </c>
      <c r="B12" s="28"/>
      <c r="C12" s="10" t="s">
        <v>193</v>
      </c>
      <c r="D12" s="29"/>
      <c r="E12" s="30"/>
      <c r="F12" s="30"/>
      <c r="G12" s="10"/>
      <c r="H12" s="11"/>
      <c r="I12" s="1"/>
    </row>
    <row r="13" spans="1:9">
      <c r="A13" s="28" t="s">
        <v>29</v>
      </c>
      <c r="B13" s="28"/>
      <c r="C13" s="10" t="s">
        <v>200</v>
      </c>
      <c r="D13" s="29"/>
      <c r="E13" s="10"/>
      <c r="F13" s="10"/>
      <c r="G13" s="10"/>
      <c r="H13" s="11"/>
      <c r="I13" s="1"/>
    </row>
    <row r="14" spans="1:9">
      <c r="A14" s="28" t="s">
        <v>35</v>
      </c>
      <c r="B14" s="28"/>
      <c r="C14" s="10" t="s">
        <v>194</v>
      </c>
      <c r="D14" s="29"/>
      <c r="E14" s="10"/>
      <c r="F14" s="10"/>
      <c r="G14" s="10"/>
      <c r="H14" s="11"/>
      <c r="I14" s="1"/>
    </row>
    <row r="15" spans="1:9">
      <c r="A15" s="20" t="s">
        <v>16</v>
      </c>
      <c r="B15" s="20"/>
      <c r="C15" s="10"/>
      <c r="D15" s="10"/>
      <c r="E15" s="31"/>
      <c r="F15" s="10"/>
      <c r="G15" s="10"/>
      <c r="H15" s="11"/>
      <c r="I15" s="1"/>
    </row>
    <row r="16" spans="1:9">
      <c r="A16" s="27"/>
      <c r="B16" s="27"/>
      <c r="C16" s="10"/>
      <c r="D16" s="10"/>
      <c r="E16" s="31"/>
      <c r="F16" s="10"/>
      <c r="G16" s="10"/>
      <c r="H16" s="11"/>
      <c r="I16" s="1"/>
    </row>
    <row r="17" spans="1:12">
      <c r="A17" s="27"/>
      <c r="B17" s="27"/>
      <c r="C17" s="10"/>
      <c r="D17" s="31"/>
      <c r="E17" s="10"/>
      <c r="F17" s="10"/>
      <c r="G17" s="31"/>
      <c r="H17" s="11"/>
      <c r="I17" s="1"/>
    </row>
    <row r="18" spans="1:12">
      <c r="A18" s="27"/>
      <c r="B18" s="27"/>
      <c r="C18" s="10"/>
      <c r="D18" s="31"/>
      <c r="E18" s="10"/>
      <c r="F18" s="10"/>
      <c r="G18" s="31"/>
      <c r="H18" s="11"/>
      <c r="I18" s="1"/>
    </row>
    <row r="19" spans="1:12">
      <c r="A19" s="20" t="s">
        <v>17</v>
      </c>
      <c r="B19" s="20"/>
      <c r="C19" s="10"/>
      <c r="D19" s="31"/>
      <c r="E19" s="31"/>
      <c r="F19" s="31"/>
      <c r="G19" s="31"/>
      <c r="H19" s="11"/>
      <c r="I19" s="1"/>
    </row>
    <row r="20" spans="1:12">
      <c r="A20" s="20" t="s">
        <v>195</v>
      </c>
      <c r="B20" s="27"/>
      <c r="C20" s="10"/>
      <c r="D20" s="10"/>
      <c r="E20" s="10"/>
      <c r="F20" s="10"/>
      <c r="G20" s="10"/>
      <c r="H20" s="11"/>
      <c r="I20" s="1"/>
    </row>
    <row r="21" spans="1:12">
      <c r="A21" s="27"/>
      <c r="B21" s="27"/>
      <c r="C21" s="10"/>
      <c r="D21" s="31"/>
      <c r="E21" s="31"/>
      <c r="F21" s="10"/>
      <c r="G21" s="10"/>
      <c r="H21" s="11"/>
      <c r="I21" s="1"/>
    </row>
    <row r="22" spans="1:12">
      <c r="A22" s="27"/>
      <c r="B22" s="27"/>
      <c r="C22" s="10"/>
      <c r="D22" s="31"/>
      <c r="E22" s="31"/>
      <c r="F22" s="10"/>
      <c r="G22" s="10"/>
      <c r="H22" s="11"/>
      <c r="I22" s="1"/>
    </row>
    <row r="23" spans="1:12">
      <c r="A23" s="27"/>
      <c r="B23" s="27"/>
      <c r="C23" s="10"/>
      <c r="D23" s="10"/>
      <c r="E23" s="10"/>
      <c r="F23" s="10"/>
      <c r="G23" s="10"/>
      <c r="H23" s="11"/>
      <c r="I23" s="1"/>
    </row>
    <row r="24" spans="1:12">
      <c r="A24" s="97" t="s">
        <v>18</v>
      </c>
      <c r="B24" s="98" t="s">
        <v>19</v>
      </c>
      <c r="C24" s="99"/>
      <c r="D24" s="99"/>
      <c r="E24" s="99"/>
      <c r="F24" s="99"/>
      <c r="G24" s="99"/>
      <c r="H24" s="14"/>
      <c r="I24" s="1"/>
    </row>
    <row r="25" spans="1:12">
      <c r="A25" s="97"/>
      <c r="B25" s="98"/>
      <c r="C25" s="99"/>
      <c r="D25" s="99"/>
      <c r="E25" s="99"/>
      <c r="F25" s="99"/>
      <c r="G25" s="99"/>
      <c r="H25" s="14"/>
      <c r="I25" s="1"/>
    </row>
    <row r="26" spans="1:12" ht="14.4" customHeight="1">
      <c r="A26" s="32"/>
      <c r="B26" s="33"/>
      <c r="C26" s="33"/>
      <c r="D26" s="33"/>
      <c r="E26" s="33"/>
      <c r="F26" s="33"/>
      <c r="G26" s="33"/>
      <c r="H26" s="14"/>
      <c r="I26" s="1"/>
    </row>
    <row r="27" spans="1:12" ht="17.399999999999999">
      <c r="A27" s="36" t="s">
        <v>30</v>
      </c>
      <c r="B27" s="34"/>
      <c r="C27" s="34"/>
      <c r="D27" s="34"/>
      <c r="E27" s="34"/>
      <c r="F27" s="34"/>
      <c r="G27" s="33"/>
      <c r="H27" s="14"/>
      <c r="I27" s="1"/>
    </row>
    <row r="28" spans="1:12" ht="14.4" customHeight="1">
      <c r="A28" s="20" t="s">
        <v>221</v>
      </c>
      <c r="B28" s="10" t="s">
        <v>258</v>
      </c>
      <c r="C28" s="31"/>
      <c r="D28" s="12"/>
      <c r="E28" s="10"/>
      <c r="F28" s="10"/>
      <c r="G28" s="12"/>
      <c r="H28" s="43"/>
      <c r="I28" s="12"/>
      <c r="J28" s="12"/>
      <c r="K28" s="12"/>
      <c r="L28" s="8"/>
    </row>
    <row r="29" spans="1:12" ht="14.4" customHeight="1">
      <c r="A29" s="20" t="s">
        <v>224</v>
      </c>
      <c r="B29" s="10" t="s">
        <v>257</v>
      </c>
      <c r="C29" s="31"/>
      <c r="D29" s="12"/>
      <c r="E29" s="10"/>
      <c r="F29" s="10"/>
      <c r="G29" s="12"/>
      <c r="H29" s="43"/>
      <c r="I29" s="12"/>
      <c r="J29" s="12"/>
      <c r="K29" s="12"/>
      <c r="L29" s="8"/>
    </row>
    <row r="30" spans="1:12" ht="14.4" customHeight="1">
      <c r="A30" s="20" t="s">
        <v>227</v>
      </c>
      <c r="B30" s="10" t="s">
        <v>232</v>
      </c>
      <c r="C30" s="31"/>
      <c r="D30" s="12"/>
      <c r="E30" s="10"/>
      <c r="F30" s="10"/>
      <c r="G30" s="12"/>
      <c r="H30" s="43"/>
      <c r="I30" s="12"/>
      <c r="J30" s="12"/>
      <c r="K30" s="12"/>
      <c r="L30" s="8"/>
    </row>
    <row r="31" spans="1:12" ht="14.4" customHeight="1">
      <c r="A31" s="20" t="s">
        <v>229</v>
      </c>
      <c r="B31" s="10" t="s">
        <v>231</v>
      </c>
      <c r="C31" s="31"/>
      <c r="D31" s="12"/>
      <c r="E31" s="10"/>
      <c r="F31" s="10"/>
      <c r="G31" s="12"/>
      <c r="H31" s="43"/>
      <c r="I31" s="12"/>
      <c r="J31" s="12"/>
      <c r="K31" s="12"/>
      <c r="L31" s="8"/>
    </row>
    <row r="32" spans="1:12" ht="14.4" customHeight="1">
      <c r="A32" s="95"/>
      <c r="B32" s="96"/>
      <c r="C32" s="10"/>
      <c r="D32" s="10"/>
      <c r="E32" s="12"/>
      <c r="F32" s="12"/>
      <c r="G32" s="12"/>
      <c r="H32" s="43"/>
      <c r="I32" s="12"/>
      <c r="J32" s="12"/>
      <c r="K32" s="11"/>
    </row>
    <row r="33" spans="1:12" ht="16.2" customHeight="1">
      <c r="A33" s="36" t="s">
        <v>32</v>
      </c>
      <c r="B33" s="34"/>
      <c r="C33" s="34"/>
      <c r="D33" s="34"/>
      <c r="E33" s="34"/>
      <c r="F33" s="34"/>
      <c r="G33" s="35"/>
      <c r="H33" s="22"/>
      <c r="I33" s="22"/>
      <c r="J33" s="22"/>
      <c r="K33" s="22"/>
      <c r="L33" s="13"/>
    </row>
    <row r="34" spans="1:12" ht="14.4" customHeight="1">
      <c r="A34" s="20" t="s">
        <v>221</v>
      </c>
      <c r="B34" s="10" t="s">
        <v>222</v>
      </c>
      <c r="C34" s="10" t="s">
        <v>223</v>
      </c>
      <c r="D34" s="10"/>
      <c r="E34" s="10"/>
      <c r="F34" s="10"/>
      <c r="G34" s="10"/>
      <c r="H34" s="15"/>
      <c r="I34" s="10"/>
      <c r="J34" s="10"/>
      <c r="K34" s="10"/>
      <c r="L34" s="9"/>
    </row>
    <row r="35" spans="1:12" ht="14.4" customHeight="1">
      <c r="A35" s="20" t="s">
        <v>224</v>
      </c>
      <c r="B35" s="10" t="s">
        <v>225</v>
      </c>
      <c r="C35" s="10" t="s">
        <v>226</v>
      </c>
      <c r="D35" s="10"/>
      <c r="E35" s="10"/>
      <c r="F35" s="10"/>
      <c r="G35" s="10"/>
      <c r="H35" s="15"/>
      <c r="I35" s="10"/>
      <c r="J35" s="10"/>
      <c r="K35" s="10"/>
      <c r="L35" s="9"/>
    </row>
    <row r="36" spans="1:12">
      <c r="A36" s="20" t="s">
        <v>227</v>
      </c>
      <c r="B36" s="10" t="s">
        <v>228</v>
      </c>
      <c r="C36" s="10" t="s">
        <v>232</v>
      </c>
      <c r="D36" s="10"/>
      <c r="E36" s="10"/>
      <c r="F36" s="10"/>
      <c r="G36" s="10"/>
      <c r="H36" s="15"/>
      <c r="I36" s="10"/>
      <c r="J36" s="10"/>
      <c r="K36" s="10"/>
      <c r="L36" s="9"/>
    </row>
    <row r="37" spans="1:12" ht="14.4" customHeight="1">
      <c r="A37" s="20" t="s">
        <v>229</v>
      </c>
      <c r="B37" s="10" t="s">
        <v>230</v>
      </c>
      <c r="C37" s="10" t="s">
        <v>231</v>
      </c>
      <c r="D37" s="10"/>
      <c r="E37" s="10"/>
      <c r="F37" s="10"/>
      <c r="G37" s="10"/>
      <c r="H37" s="15"/>
      <c r="J37" s="10"/>
      <c r="K37" s="10"/>
      <c r="L37" s="9"/>
    </row>
    <row r="38" spans="1:12" ht="14.4" customHeight="1">
      <c r="A38" s="20"/>
      <c r="B38" s="10"/>
      <c r="C38" s="10"/>
      <c r="D38" s="10"/>
      <c r="E38" s="10"/>
      <c r="F38" s="10"/>
      <c r="G38" s="10"/>
      <c r="H38" s="15"/>
      <c r="I38" s="10"/>
      <c r="J38" s="10"/>
      <c r="K38" s="10"/>
      <c r="L38" s="9"/>
    </row>
    <row r="39" spans="1:12">
      <c r="A39" s="95" t="s">
        <v>20</v>
      </c>
      <c r="B39" s="96"/>
      <c r="C39" s="10" t="s">
        <v>196</v>
      </c>
      <c r="D39" s="10"/>
      <c r="E39" s="10"/>
      <c r="F39" s="10"/>
      <c r="G39" s="10"/>
      <c r="H39" s="15"/>
      <c r="I39" s="10"/>
      <c r="J39" s="16"/>
      <c r="K39" s="11"/>
      <c r="L39" s="13"/>
    </row>
    <row r="40" spans="1:12">
      <c r="A40" s="95" t="s">
        <v>21</v>
      </c>
      <c r="B40" s="96"/>
      <c r="C40" s="10" t="s">
        <v>197</v>
      </c>
      <c r="D40" s="10"/>
      <c r="E40" s="10"/>
      <c r="F40" s="10"/>
      <c r="G40" s="10"/>
      <c r="H40" s="15"/>
      <c r="I40" s="10"/>
      <c r="J40" s="16"/>
      <c r="K40" s="16"/>
      <c r="L40" s="13"/>
    </row>
    <row r="41" spans="1:12">
      <c r="A41" s="95" t="s">
        <v>31</v>
      </c>
      <c r="B41" s="96"/>
      <c r="C41" s="10" t="s">
        <v>22</v>
      </c>
      <c r="D41" s="10"/>
      <c r="E41" s="10"/>
      <c r="F41" s="10"/>
      <c r="G41" s="10"/>
      <c r="H41" s="15"/>
      <c r="I41" s="10"/>
      <c r="J41" s="16"/>
      <c r="K41" s="16"/>
      <c r="L41" s="13"/>
    </row>
    <row r="42" spans="1:12">
      <c r="A42" s="36" t="s">
        <v>33</v>
      </c>
      <c r="B42" s="24"/>
      <c r="C42" s="24"/>
      <c r="D42" s="24"/>
      <c r="E42" s="24"/>
      <c r="F42" s="24"/>
      <c r="G42" s="10"/>
      <c r="H42" s="44"/>
      <c r="I42" s="18"/>
      <c r="J42" s="18"/>
      <c r="K42" s="16"/>
      <c r="L42" s="13"/>
    </row>
    <row r="43" spans="1:12">
      <c r="A43" s="15" t="s">
        <v>23</v>
      </c>
      <c r="B43" s="15"/>
      <c r="C43" s="15"/>
      <c r="D43" s="15"/>
      <c r="E43" s="15"/>
      <c r="F43" s="15"/>
      <c r="G43" s="27"/>
      <c r="H43" s="23"/>
      <c r="I43" s="11"/>
      <c r="J43" s="16"/>
      <c r="K43" s="16"/>
    </row>
    <row r="44" spans="1:12">
      <c r="A44" s="10" t="s">
        <v>198</v>
      </c>
      <c r="B44" s="10"/>
      <c r="C44" s="10"/>
      <c r="D44" s="10"/>
      <c r="E44" s="10"/>
      <c r="F44" s="10"/>
      <c r="G44" s="27"/>
      <c r="H44" s="23"/>
      <c r="I44" s="11"/>
      <c r="J44" s="16"/>
      <c r="K44" s="16"/>
    </row>
    <row r="45" spans="1:12" ht="14.4" customHeight="1">
      <c r="A45" s="36" t="s">
        <v>24</v>
      </c>
      <c r="B45" s="36"/>
      <c r="C45" s="34"/>
      <c r="D45" s="34"/>
      <c r="E45" s="34"/>
      <c r="F45" s="34"/>
      <c r="G45" s="27"/>
      <c r="H45" s="23"/>
      <c r="I45" s="11"/>
      <c r="J45" s="16"/>
      <c r="K45" s="16"/>
    </row>
    <row r="46" spans="1:12" ht="14.4" customHeight="1">
      <c r="A46" s="15" t="s">
        <v>240</v>
      </c>
      <c r="B46" s="15"/>
      <c r="C46" s="15"/>
      <c r="D46" s="15"/>
      <c r="E46" s="15"/>
      <c r="F46" s="15"/>
      <c r="G46" s="15"/>
      <c r="H46" s="23"/>
      <c r="I46" s="11"/>
      <c r="J46" s="16"/>
      <c r="K46" s="16"/>
    </row>
    <row r="47" spans="1:12">
      <c r="A47" s="15" t="s">
        <v>239</v>
      </c>
      <c r="B47" s="15"/>
      <c r="C47" s="15"/>
      <c r="D47" s="15"/>
      <c r="E47" s="15"/>
      <c r="F47" s="15"/>
      <c r="G47" s="15"/>
      <c r="H47" s="23"/>
      <c r="I47" s="11"/>
      <c r="J47" s="16"/>
      <c r="K47" s="16"/>
    </row>
    <row r="48" spans="1:12">
      <c r="A48" s="27"/>
      <c r="B48" s="27"/>
      <c r="C48" s="27"/>
      <c r="D48" s="27"/>
      <c r="E48" s="27"/>
      <c r="F48" s="27"/>
      <c r="G48" s="27"/>
      <c r="H48" s="23"/>
      <c r="I48" s="11"/>
      <c r="J48" s="16"/>
      <c r="K48" s="16"/>
    </row>
    <row r="49" spans="1:9">
      <c r="A49" s="26"/>
      <c r="B49" s="26"/>
      <c r="C49" s="26"/>
      <c r="D49" s="26"/>
      <c r="E49" s="26"/>
      <c r="F49" s="26"/>
      <c r="G49" s="26"/>
      <c r="H49" s="14"/>
      <c r="I49" s="1"/>
    </row>
    <row r="50" spans="1:9">
      <c r="A50" s="26"/>
      <c r="B50" s="26"/>
      <c r="C50" s="26"/>
      <c r="D50" s="26"/>
      <c r="E50" s="26"/>
      <c r="F50" s="26"/>
      <c r="G50" s="26"/>
      <c r="H50" s="1"/>
      <c r="I50" s="1"/>
    </row>
    <row r="51" spans="1:9">
      <c r="A51" s="26"/>
      <c r="B51" s="26"/>
      <c r="C51" s="26"/>
      <c r="D51" s="26"/>
      <c r="E51" s="26"/>
      <c r="F51" s="26"/>
      <c r="G51" s="26"/>
      <c r="H51" s="1"/>
      <c r="I51" s="1"/>
    </row>
    <row r="52" spans="1:9">
      <c r="A52" s="26"/>
      <c r="B52" s="26"/>
      <c r="C52" s="26"/>
      <c r="D52" s="26"/>
      <c r="E52" s="26"/>
      <c r="F52" s="26"/>
      <c r="G52" s="26"/>
      <c r="H52" s="1"/>
      <c r="I52" s="1"/>
    </row>
    <row r="53" spans="1:9">
      <c r="A53" s="26"/>
      <c r="B53" s="26"/>
      <c r="C53" s="26"/>
      <c r="D53" s="26"/>
      <c r="E53" s="26"/>
      <c r="F53" s="26"/>
      <c r="G53" s="26"/>
      <c r="H53" s="1"/>
      <c r="I53" s="1"/>
    </row>
    <row r="54" spans="1:9">
      <c r="A54" s="26"/>
      <c r="B54" s="26"/>
      <c r="C54" s="26"/>
      <c r="D54" s="26"/>
      <c r="E54" s="26"/>
      <c r="F54" s="26"/>
      <c r="G54" s="26"/>
      <c r="H54" s="1"/>
      <c r="I54" s="1"/>
    </row>
    <row r="55" spans="1:9">
      <c r="A55" s="26"/>
      <c r="B55" s="26"/>
      <c r="C55" s="26"/>
      <c r="D55" s="26"/>
      <c r="E55" s="26"/>
      <c r="F55" s="26"/>
      <c r="G55" s="26"/>
      <c r="H55" s="1"/>
      <c r="I55" s="1"/>
    </row>
    <row r="56" spans="1:9">
      <c r="A56" s="26"/>
      <c r="B56" s="26"/>
      <c r="C56" s="26"/>
      <c r="D56" s="26"/>
      <c r="E56" s="26"/>
      <c r="F56" s="26"/>
      <c r="G56" s="26"/>
      <c r="H56" s="1"/>
      <c r="I56" s="1"/>
    </row>
    <row r="57" spans="1:9">
      <c r="A57" s="26"/>
      <c r="B57" s="26"/>
      <c r="C57" s="26"/>
      <c r="D57" s="26"/>
      <c r="E57" s="26"/>
      <c r="F57" s="26"/>
      <c r="G57" s="26"/>
      <c r="H57" s="1"/>
      <c r="I57" s="1"/>
    </row>
    <row r="58" spans="1:9">
      <c r="A58" s="26"/>
      <c r="B58" s="26"/>
      <c r="C58" s="26"/>
      <c r="D58" s="26"/>
      <c r="E58" s="26"/>
      <c r="F58" s="26"/>
      <c r="G58" s="26"/>
      <c r="H58" s="1"/>
      <c r="I58" s="1"/>
    </row>
    <row r="59" spans="1:9">
      <c r="A59" s="26"/>
      <c r="B59" s="26"/>
      <c r="C59" s="26"/>
      <c r="D59" s="26"/>
      <c r="E59" s="26"/>
      <c r="F59" s="26"/>
      <c r="G59" s="26"/>
      <c r="H59" s="1"/>
      <c r="I59" s="1"/>
    </row>
    <row r="60" spans="1:9">
      <c r="A60" s="26"/>
      <c r="B60" s="26"/>
      <c r="C60" s="26"/>
      <c r="D60" s="26"/>
      <c r="E60" s="26"/>
      <c r="F60" s="26"/>
      <c r="G60" s="26"/>
      <c r="H60" s="1"/>
      <c r="I60" s="1"/>
    </row>
    <row r="61" spans="1:9">
      <c r="A61" s="26"/>
      <c r="B61" s="26"/>
      <c r="C61" s="26"/>
      <c r="D61" s="26"/>
      <c r="E61" s="26"/>
      <c r="F61" s="26"/>
      <c r="G61" s="26"/>
      <c r="H61" s="1"/>
      <c r="I61" s="1"/>
    </row>
    <row r="62" spans="1:9">
      <c r="A62" s="26"/>
      <c r="B62" s="26"/>
      <c r="C62" s="26"/>
      <c r="D62" s="26"/>
      <c r="E62" s="26"/>
      <c r="F62" s="26"/>
      <c r="G62" s="26"/>
      <c r="H62" s="1"/>
      <c r="I62" s="1"/>
    </row>
    <row r="63" spans="1:9">
      <c r="A63" s="26"/>
      <c r="B63" s="26"/>
      <c r="C63" s="26"/>
      <c r="D63" s="26"/>
      <c r="E63" s="26"/>
      <c r="F63" s="26"/>
      <c r="G63" s="26"/>
      <c r="H63" s="1"/>
      <c r="I63" s="1"/>
    </row>
    <row r="64" spans="1:9">
      <c r="A64" s="26"/>
      <c r="B64" s="26"/>
      <c r="C64" s="26"/>
      <c r="D64" s="26"/>
      <c r="E64" s="26"/>
      <c r="F64" s="26"/>
      <c r="G64" s="26"/>
      <c r="H64" s="1"/>
      <c r="I64" s="1"/>
    </row>
    <row r="65" spans="1:9">
      <c r="A65" s="26"/>
      <c r="B65" s="26"/>
      <c r="C65" s="26"/>
      <c r="D65" s="26"/>
      <c r="E65" s="26"/>
      <c r="F65" s="26"/>
      <c r="G65" s="26"/>
      <c r="H65" s="1"/>
      <c r="I65" s="1"/>
    </row>
    <row r="66" spans="1:9">
      <c r="A66" s="26"/>
      <c r="B66" s="26"/>
      <c r="C66" s="26"/>
      <c r="D66" s="26"/>
      <c r="E66" s="26"/>
      <c r="F66" s="26"/>
      <c r="G66" s="26"/>
      <c r="H66" s="1"/>
      <c r="I66" s="1"/>
    </row>
    <row r="67" spans="1:9">
      <c r="A67" s="26"/>
      <c r="B67" s="26"/>
      <c r="C67" s="26"/>
      <c r="D67" s="26"/>
      <c r="E67" s="26"/>
      <c r="F67" s="26"/>
      <c r="G67" s="26"/>
      <c r="H67" s="1"/>
      <c r="I67" s="1"/>
    </row>
    <row r="68" spans="1:9">
      <c r="A68" s="26"/>
      <c r="B68" s="26"/>
      <c r="C68" s="26"/>
      <c r="D68" s="26"/>
      <c r="E68" s="26"/>
      <c r="F68" s="26"/>
      <c r="G68" s="26"/>
      <c r="H68" s="1"/>
      <c r="I68" s="1"/>
    </row>
    <row r="69" spans="1:9">
      <c r="A69" s="26"/>
      <c r="B69" s="26"/>
      <c r="C69" s="26"/>
      <c r="D69" s="26"/>
      <c r="E69" s="26"/>
      <c r="F69" s="26"/>
      <c r="G69" s="26"/>
      <c r="H69" s="1"/>
      <c r="I69" s="1"/>
    </row>
    <row r="70" spans="1:9">
      <c r="A70" s="26"/>
      <c r="B70" s="26"/>
      <c r="C70" s="26"/>
      <c r="D70" s="26"/>
      <c r="E70" s="26"/>
      <c r="F70" s="26"/>
      <c r="G70" s="26"/>
      <c r="H70" s="1"/>
      <c r="I70" s="1"/>
    </row>
    <row r="71" spans="1:9">
      <c r="A71" s="26"/>
      <c r="B71" s="26"/>
      <c r="C71" s="26"/>
      <c r="D71" s="26"/>
      <c r="E71" s="26"/>
      <c r="F71" s="26"/>
      <c r="G71" s="26"/>
      <c r="H71" s="1"/>
      <c r="I71" s="1"/>
    </row>
    <row r="72" spans="1:9">
      <c r="A72" s="26"/>
      <c r="B72" s="26"/>
      <c r="C72" s="26"/>
      <c r="D72" s="26"/>
      <c r="E72" s="26"/>
      <c r="F72" s="26"/>
      <c r="G72" s="26"/>
      <c r="H72" s="1"/>
      <c r="I72" s="1"/>
    </row>
    <row r="73" spans="1:9">
      <c r="A73" s="26"/>
      <c r="B73" s="26"/>
      <c r="C73" s="26"/>
      <c r="D73" s="26"/>
      <c r="E73" s="26"/>
      <c r="F73" s="26"/>
      <c r="G73" s="26"/>
      <c r="H73" s="1"/>
      <c r="I73" s="1"/>
    </row>
    <row r="74" spans="1:9">
      <c r="A74" s="26"/>
      <c r="B74" s="26"/>
      <c r="C74" s="26"/>
      <c r="D74" s="26"/>
      <c r="E74" s="26"/>
      <c r="F74" s="26"/>
      <c r="G74" s="26"/>
      <c r="H74" s="1"/>
      <c r="I74" s="1"/>
    </row>
    <row r="75" spans="1:9">
      <c r="A75" s="26"/>
      <c r="B75" s="26"/>
      <c r="C75" s="26"/>
      <c r="D75" s="26"/>
      <c r="E75" s="26"/>
      <c r="F75" s="26"/>
      <c r="G75" s="26"/>
      <c r="H75" s="1"/>
      <c r="I75" s="1"/>
    </row>
    <row r="76" spans="1:9">
      <c r="A76" s="26"/>
      <c r="B76" s="26"/>
      <c r="C76" s="26"/>
      <c r="D76" s="26"/>
      <c r="E76" s="26"/>
      <c r="F76" s="26"/>
      <c r="G76" s="26"/>
      <c r="H76" s="1"/>
      <c r="I76" s="1"/>
    </row>
    <row r="77" spans="1:9">
      <c r="A77" s="26"/>
      <c r="B77" s="26"/>
      <c r="C77" s="26"/>
      <c r="D77" s="26"/>
      <c r="E77" s="26"/>
      <c r="F77" s="26"/>
      <c r="G77" s="26"/>
      <c r="H77" s="1"/>
      <c r="I77" s="1"/>
    </row>
    <row r="78" spans="1:9">
      <c r="A78" s="26"/>
      <c r="B78" s="26"/>
      <c r="C78" s="26"/>
      <c r="D78" s="26"/>
      <c r="E78" s="26"/>
      <c r="F78" s="26"/>
      <c r="G78" s="26"/>
      <c r="H78" s="1"/>
      <c r="I78" s="1"/>
    </row>
    <row r="79" spans="1:9">
      <c r="A79" s="26"/>
      <c r="B79" s="26"/>
      <c r="C79" s="26"/>
      <c r="D79" s="26"/>
      <c r="E79" s="26"/>
      <c r="F79" s="26"/>
      <c r="G79" s="26"/>
      <c r="H79" s="1"/>
      <c r="I79" s="1"/>
    </row>
    <row r="80" spans="1:9">
      <c r="A80" s="26"/>
      <c r="B80" s="26"/>
      <c r="C80" s="26"/>
      <c r="D80" s="26"/>
      <c r="E80" s="26"/>
      <c r="F80" s="26"/>
      <c r="G80" s="26"/>
      <c r="H80" s="1"/>
      <c r="I80" s="1"/>
    </row>
    <row r="81" spans="1:9">
      <c r="A81" s="26"/>
      <c r="B81" s="26"/>
      <c r="C81" s="26"/>
      <c r="D81" s="26"/>
      <c r="E81" s="26"/>
      <c r="F81" s="26"/>
      <c r="G81" s="26"/>
      <c r="H81" s="1"/>
      <c r="I81" s="1"/>
    </row>
    <row r="82" spans="1:9">
      <c r="A82" s="26"/>
      <c r="B82" s="26"/>
      <c r="C82" s="26"/>
      <c r="D82" s="26"/>
      <c r="E82" s="26"/>
      <c r="F82" s="26"/>
      <c r="G82" s="26"/>
      <c r="H82" s="1"/>
      <c r="I82" s="1"/>
    </row>
    <row r="83" spans="1:9">
      <c r="A83" s="26"/>
      <c r="B83" s="26"/>
      <c r="C83" s="26"/>
      <c r="D83" s="26"/>
      <c r="E83" s="26"/>
      <c r="F83" s="26"/>
      <c r="G83" s="26"/>
      <c r="H83" s="1"/>
      <c r="I83" s="1"/>
    </row>
    <row r="84" spans="1:9">
      <c r="A84" s="26"/>
      <c r="B84" s="26"/>
      <c r="C84" s="26"/>
      <c r="D84" s="26"/>
      <c r="E84" s="26"/>
      <c r="F84" s="26"/>
      <c r="G84" s="26"/>
      <c r="H84" s="1"/>
      <c r="I84" s="1"/>
    </row>
    <row r="85" spans="1:9">
      <c r="A85" s="26"/>
      <c r="B85" s="26"/>
      <c r="C85" s="26"/>
      <c r="D85" s="26"/>
      <c r="E85" s="26"/>
      <c r="F85" s="26"/>
      <c r="G85" s="26"/>
      <c r="H85" s="1"/>
      <c r="I85" s="1"/>
    </row>
    <row r="86" spans="1:9">
      <c r="A86" s="26"/>
      <c r="B86" s="26"/>
      <c r="C86" s="26"/>
      <c r="D86" s="26"/>
      <c r="E86" s="26"/>
      <c r="F86" s="26"/>
      <c r="G86" s="26"/>
      <c r="H86" s="1"/>
      <c r="I86" s="1"/>
    </row>
    <row r="87" spans="1:9">
      <c r="A87" s="26"/>
      <c r="B87" s="26"/>
      <c r="C87" s="26"/>
      <c r="D87" s="26"/>
      <c r="E87" s="26"/>
      <c r="F87" s="26"/>
      <c r="G87" s="26"/>
      <c r="H87" s="1"/>
      <c r="I87" s="1"/>
    </row>
    <row r="88" spans="1:9">
      <c r="A88" s="26"/>
      <c r="B88" s="26"/>
      <c r="C88" s="26"/>
      <c r="D88" s="26"/>
      <c r="E88" s="26"/>
      <c r="F88" s="26"/>
      <c r="G88" s="26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</sheetData>
  <mergeCells count="10">
    <mergeCell ref="A39:B39"/>
    <mergeCell ref="A40:B40"/>
    <mergeCell ref="A41:B41"/>
    <mergeCell ref="A32:B32"/>
    <mergeCell ref="F2:G2"/>
    <mergeCell ref="A3:G3"/>
    <mergeCell ref="A5:A6"/>
    <mergeCell ref="B5:G6"/>
    <mergeCell ref="A24:A25"/>
    <mergeCell ref="B24:G2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571500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2</xdr:col>
                    <xdr:colOff>571500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2</xdr:col>
                    <xdr:colOff>571500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571500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3</xdr:col>
                    <xdr:colOff>228600</xdr:colOff>
                    <xdr:row>14</xdr:row>
                    <xdr:rowOff>0</xdr:rowOff>
                  </from>
                  <to>
                    <xdr:col>5</xdr:col>
                    <xdr:colOff>251460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3</xdr:col>
                    <xdr:colOff>228600</xdr:colOff>
                    <xdr:row>15</xdr:row>
                    <xdr:rowOff>0</xdr:rowOff>
                  </from>
                  <to>
                    <xdr:col>5</xdr:col>
                    <xdr:colOff>236220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3</xdr:col>
                    <xdr:colOff>228600</xdr:colOff>
                    <xdr:row>16</xdr:row>
                    <xdr:rowOff>0</xdr:rowOff>
                  </from>
                  <to>
                    <xdr:col>4</xdr:col>
                    <xdr:colOff>7620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3</xdr:col>
                    <xdr:colOff>228600</xdr:colOff>
                    <xdr:row>17</xdr:row>
                    <xdr:rowOff>0</xdr:rowOff>
                  </from>
                  <to>
                    <xdr:col>4</xdr:col>
                    <xdr:colOff>7620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3</xdr:col>
                    <xdr:colOff>228600</xdr:colOff>
                    <xdr:row>20</xdr:row>
                    <xdr:rowOff>0</xdr:rowOff>
                  </from>
                  <to>
                    <xdr:col>5</xdr:col>
                    <xdr:colOff>251460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3</xdr:col>
                    <xdr:colOff>228600</xdr:colOff>
                    <xdr:row>21</xdr:row>
                    <xdr:rowOff>0</xdr:rowOff>
                  </from>
                  <to>
                    <xdr:col>5</xdr:col>
                    <xdr:colOff>236220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3</xdr:col>
                    <xdr:colOff>228600</xdr:colOff>
                    <xdr:row>18</xdr:row>
                    <xdr:rowOff>0</xdr:rowOff>
                  </from>
                  <to>
                    <xdr:col>4</xdr:col>
                    <xdr:colOff>7620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3</xdr:col>
                    <xdr:colOff>228600</xdr:colOff>
                    <xdr:row>19</xdr:row>
                    <xdr:rowOff>0</xdr:rowOff>
                  </from>
                  <to>
                    <xdr:col>4</xdr:col>
                    <xdr:colOff>7620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175260</xdr:rowOff>
                  </from>
                  <to>
                    <xdr:col>3</xdr:col>
                    <xdr:colOff>167640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175260</xdr:rowOff>
                  </from>
                  <to>
                    <xdr:col>3</xdr:col>
                    <xdr:colOff>160020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DC3D-AAD3-466B-BD1B-7D51B7AE02FF}">
  <dimension ref="A1:I136"/>
  <sheetViews>
    <sheetView workbookViewId="0"/>
  </sheetViews>
  <sheetFormatPr baseColWidth="10" defaultRowHeight="14.4"/>
  <sheetData>
    <row r="1" spans="1:9">
      <c r="A1" s="6"/>
      <c r="B1" s="6"/>
      <c r="C1" s="6"/>
      <c r="D1" s="6"/>
      <c r="E1" s="6"/>
      <c r="F1" s="6"/>
      <c r="G1" s="6"/>
    </row>
    <row r="2" spans="1:9">
      <c r="A2" s="2"/>
      <c r="B2" s="2"/>
      <c r="C2" s="2"/>
      <c r="D2" s="2"/>
      <c r="E2" s="3" t="s">
        <v>13</v>
      </c>
      <c r="F2" s="82" t="s">
        <v>220</v>
      </c>
      <c r="G2" s="82"/>
    </row>
    <row r="3" spans="1:9">
      <c r="A3" s="81">
        <v>45583</v>
      </c>
      <c r="B3" s="81"/>
      <c r="C3" s="81"/>
      <c r="D3" s="81"/>
      <c r="E3" s="81"/>
      <c r="F3" s="81"/>
      <c r="G3" s="81"/>
    </row>
    <row r="4" spans="1:9">
      <c r="A4" s="1"/>
      <c r="B4" s="1"/>
      <c r="C4" s="1"/>
      <c r="D4" s="1"/>
      <c r="E4" s="1"/>
      <c r="F4" s="1"/>
      <c r="G4" s="1"/>
    </row>
    <row r="5" spans="1:9" ht="14.4" customHeight="1">
      <c r="A5" s="86" t="s">
        <v>51</v>
      </c>
      <c r="B5" s="84" t="s">
        <v>52</v>
      </c>
      <c r="C5" s="102"/>
      <c r="D5" s="102"/>
      <c r="E5" s="102"/>
      <c r="F5" s="102"/>
      <c r="G5" s="102"/>
      <c r="H5" s="41"/>
    </row>
    <row r="6" spans="1:9" ht="28.95" customHeight="1">
      <c r="A6" s="86"/>
      <c r="B6" s="84"/>
      <c r="C6" s="102"/>
      <c r="D6" s="102"/>
      <c r="E6" s="102"/>
      <c r="F6" s="102"/>
      <c r="G6" s="102"/>
      <c r="H6" s="41"/>
    </row>
    <row r="7" spans="1:9">
      <c r="H7" s="41"/>
    </row>
    <row r="8" spans="1:9">
      <c r="A8" s="36" t="s">
        <v>53</v>
      </c>
      <c r="H8" s="41"/>
    </row>
    <row r="9" spans="1:9">
      <c r="A9" s="37" t="s">
        <v>53</v>
      </c>
      <c r="B9" s="37"/>
      <c r="C9" s="18" t="s">
        <v>202</v>
      </c>
      <c r="D9" s="37" t="s">
        <v>58</v>
      </c>
      <c r="G9" s="18" t="s">
        <v>200</v>
      </c>
      <c r="H9" s="42"/>
      <c r="I9" s="5"/>
    </row>
    <row r="10" spans="1:9">
      <c r="A10" s="20" t="s">
        <v>54</v>
      </c>
      <c r="B10" s="20"/>
      <c r="C10" s="18" t="s">
        <v>236</v>
      </c>
      <c r="D10" s="37" t="s">
        <v>59</v>
      </c>
      <c r="G10" s="18">
        <v>17</v>
      </c>
      <c r="H10" s="42"/>
      <c r="I10" s="5"/>
    </row>
    <row r="11" spans="1:9" ht="14.4" customHeight="1">
      <c r="A11" s="20" t="s">
        <v>55</v>
      </c>
      <c r="B11" s="20"/>
      <c r="C11" s="10" t="s">
        <v>234</v>
      </c>
      <c r="D11" s="37" t="s">
        <v>60</v>
      </c>
      <c r="G11" s="10">
        <v>3</v>
      </c>
      <c r="H11" s="42"/>
      <c r="I11" s="5"/>
    </row>
    <row r="12" spans="1:9">
      <c r="A12" s="20" t="s">
        <v>56</v>
      </c>
      <c r="C12" s="5" t="s">
        <v>233</v>
      </c>
      <c r="D12" s="37" t="s">
        <v>212</v>
      </c>
      <c r="F12" s="73"/>
      <c r="G12" s="18">
        <v>6</v>
      </c>
      <c r="H12" s="42"/>
      <c r="I12" s="5"/>
    </row>
    <row r="13" spans="1:9">
      <c r="A13" s="20" t="s">
        <v>57</v>
      </c>
      <c r="B13" s="5"/>
      <c r="C13" s="5" t="s">
        <v>235</v>
      </c>
      <c r="D13" s="37" t="s">
        <v>213</v>
      </c>
      <c r="G13" s="18">
        <f>60-G12</f>
        <v>54</v>
      </c>
      <c r="H13" s="42"/>
      <c r="I13" s="5"/>
    </row>
    <row r="14" spans="1:9">
      <c r="A14" s="5"/>
      <c r="B14" s="5"/>
      <c r="C14" s="5"/>
      <c r="D14" s="37" t="s">
        <v>61</v>
      </c>
      <c r="G14" s="18" t="s">
        <v>201</v>
      </c>
      <c r="H14" s="42"/>
      <c r="I14" s="5"/>
    </row>
    <row r="15" spans="1:9">
      <c r="A15" s="5"/>
      <c r="B15" s="5"/>
      <c r="C15" s="5"/>
      <c r="D15" s="37" t="s">
        <v>62</v>
      </c>
      <c r="G15" s="18" t="s">
        <v>210</v>
      </c>
      <c r="H15" s="42"/>
      <c r="I15" s="5"/>
    </row>
    <row r="16" spans="1:9">
      <c r="A16" s="5"/>
      <c r="B16" s="5"/>
      <c r="C16" s="5"/>
      <c r="D16" s="37" t="s">
        <v>63</v>
      </c>
      <c r="G16" s="18">
        <v>1</v>
      </c>
      <c r="H16" s="42"/>
      <c r="I16" s="5"/>
    </row>
    <row r="17" spans="1:9">
      <c r="A17" s="5"/>
      <c r="B17" s="5"/>
      <c r="C17" s="5"/>
      <c r="D17" s="5"/>
      <c r="E17" s="5"/>
      <c r="F17" s="5"/>
      <c r="G17" s="5"/>
      <c r="H17" s="42"/>
      <c r="I17" s="5"/>
    </row>
    <row r="18" spans="1:9">
      <c r="A18" s="86" t="s">
        <v>64</v>
      </c>
      <c r="B18" s="84" t="s">
        <v>65</v>
      </c>
      <c r="C18" s="102"/>
      <c r="D18" s="102"/>
      <c r="E18" s="102"/>
      <c r="F18" s="102"/>
      <c r="G18" s="102"/>
      <c r="H18" s="42"/>
      <c r="I18" s="5"/>
    </row>
    <row r="19" spans="1:9" ht="28.95" customHeight="1">
      <c r="A19" s="86"/>
      <c r="B19" s="84"/>
      <c r="C19" s="102"/>
      <c r="D19" s="102"/>
      <c r="E19" s="102"/>
      <c r="F19" s="102"/>
      <c r="G19" s="102"/>
      <c r="H19" s="42"/>
      <c r="I19" s="5"/>
    </row>
    <row r="20" spans="1:9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36" t="s">
        <v>66</v>
      </c>
      <c r="B21" s="5"/>
      <c r="C21" s="5"/>
      <c r="D21" s="5"/>
      <c r="E21" s="5"/>
      <c r="F21" s="5"/>
      <c r="G21" s="5"/>
      <c r="H21" s="5"/>
      <c r="I21" s="5"/>
    </row>
    <row r="22" spans="1:9">
      <c r="A22" s="5"/>
      <c r="B22" s="5"/>
      <c r="C22" s="5"/>
      <c r="D22" s="5"/>
      <c r="E22" s="5"/>
      <c r="F22" s="5"/>
      <c r="G22" s="5"/>
      <c r="H22" s="5"/>
      <c r="I22" s="5"/>
    </row>
    <row r="23" spans="1:9">
      <c r="A23" s="5" t="s">
        <v>237</v>
      </c>
      <c r="B23" s="5"/>
      <c r="C23" s="5"/>
      <c r="D23" s="5"/>
      <c r="E23" s="5"/>
      <c r="F23" s="5"/>
      <c r="G23" s="5"/>
      <c r="H23" s="5"/>
      <c r="I23" s="5"/>
    </row>
    <row r="24" spans="1:9">
      <c r="B24" s="5"/>
      <c r="C24" s="5"/>
      <c r="D24" s="5"/>
      <c r="E24" s="5"/>
      <c r="F24" s="5"/>
      <c r="G24" s="5"/>
      <c r="H24" s="5"/>
      <c r="I24" s="5"/>
    </row>
    <row r="25" spans="1:9">
      <c r="A25" s="101" t="s">
        <v>238</v>
      </c>
      <c r="B25" s="101"/>
      <c r="C25" s="101"/>
      <c r="D25" s="101"/>
      <c r="E25" s="101"/>
      <c r="F25" s="101"/>
      <c r="G25" s="101"/>
      <c r="H25" s="5"/>
      <c r="I25" s="5"/>
    </row>
    <row r="26" spans="1:9">
      <c r="A26" s="101"/>
      <c r="B26" s="101"/>
      <c r="C26" s="101"/>
      <c r="D26" s="101"/>
      <c r="E26" s="101"/>
      <c r="F26" s="101"/>
      <c r="G26" s="101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36" t="s">
        <v>67</v>
      </c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20" t="s">
        <v>68</v>
      </c>
      <c r="B30" s="5"/>
      <c r="C30" s="5"/>
      <c r="D30" s="5"/>
      <c r="E30" s="5"/>
      <c r="F30" s="5"/>
      <c r="G30" s="5"/>
      <c r="H30" s="5"/>
      <c r="I30" s="5"/>
    </row>
    <row r="31" spans="1:9" ht="14.4" customHeight="1">
      <c r="A31" s="100" t="s">
        <v>72</v>
      </c>
      <c r="B31" s="100"/>
      <c r="C31" s="100"/>
      <c r="D31" s="100"/>
      <c r="E31" s="100"/>
      <c r="F31" s="100"/>
      <c r="G31" s="100"/>
      <c r="H31" s="5"/>
      <c r="I31" s="5"/>
    </row>
    <row r="32" spans="1:9">
      <c r="A32" s="100"/>
      <c r="B32" s="100"/>
      <c r="C32" s="100"/>
      <c r="D32" s="100"/>
      <c r="E32" s="100"/>
      <c r="F32" s="100"/>
      <c r="G32" s="100"/>
      <c r="H32" s="5"/>
      <c r="I32" s="5"/>
    </row>
    <row r="33" spans="1:9">
      <c r="A33" s="100"/>
      <c r="B33" s="100"/>
      <c r="C33" s="100"/>
      <c r="D33" s="100"/>
      <c r="E33" s="100"/>
      <c r="F33" s="100"/>
      <c r="G33" s="100"/>
      <c r="H33" s="5"/>
      <c r="I33" s="5"/>
    </row>
    <row r="34" spans="1:9">
      <c r="A34" s="100"/>
      <c r="B34" s="100"/>
      <c r="C34" s="100"/>
      <c r="D34" s="100"/>
      <c r="E34" s="100"/>
      <c r="F34" s="100"/>
      <c r="G34" s="100"/>
      <c r="H34" s="5"/>
      <c r="I34" s="5"/>
    </row>
    <row r="35" spans="1:9">
      <c r="A35" s="39"/>
      <c r="B35" s="39"/>
      <c r="C35" s="39"/>
      <c r="D35" s="39"/>
      <c r="E35" s="39"/>
      <c r="F35" s="39"/>
      <c r="G35" s="39"/>
      <c r="H35" s="5"/>
      <c r="I35" s="5"/>
    </row>
    <row r="36" spans="1:9">
      <c r="A36" s="20" t="s">
        <v>69</v>
      </c>
      <c r="B36" s="5"/>
      <c r="C36" s="5"/>
      <c r="D36" s="5"/>
      <c r="E36" s="5"/>
      <c r="F36" s="5"/>
      <c r="G36" s="5"/>
      <c r="H36" s="5"/>
      <c r="I36" s="5"/>
    </row>
    <row r="37" spans="1:9" ht="14.4" customHeight="1">
      <c r="A37" s="100" t="s">
        <v>73</v>
      </c>
      <c r="B37" s="100"/>
      <c r="C37" s="100"/>
      <c r="D37" s="100"/>
      <c r="E37" s="100"/>
      <c r="F37" s="100"/>
      <c r="G37" s="100"/>
      <c r="H37" s="5"/>
      <c r="I37" s="5"/>
    </row>
    <row r="38" spans="1:9">
      <c r="A38" s="100"/>
      <c r="B38" s="100"/>
      <c r="C38" s="100"/>
      <c r="D38" s="100"/>
      <c r="E38" s="100"/>
      <c r="F38" s="100"/>
      <c r="G38" s="100"/>
      <c r="H38" s="5"/>
      <c r="I38" s="5"/>
    </row>
    <row r="39" spans="1:9">
      <c r="A39" s="40"/>
      <c r="B39" s="40"/>
      <c r="C39" s="40"/>
      <c r="D39" s="40"/>
      <c r="E39" s="40"/>
      <c r="F39" s="40"/>
      <c r="G39" s="40"/>
      <c r="H39" s="5"/>
      <c r="I39" s="5"/>
    </row>
    <row r="40" spans="1:9">
      <c r="A40" s="20" t="s">
        <v>70</v>
      </c>
      <c r="B40" s="40"/>
      <c r="C40" s="40"/>
      <c r="D40" s="40"/>
      <c r="E40" s="40"/>
      <c r="F40" s="40"/>
      <c r="G40" s="40"/>
      <c r="H40" s="5"/>
      <c r="I40" s="5"/>
    </row>
    <row r="41" spans="1:9" ht="14.4" customHeight="1">
      <c r="A41" s="100" t="s">
        <v>74</v>
      </c>
      <c r="B41" s="100"/>
      <c r="C41" s="100"/>
      <c r="D41" s="100"/>
      <c r="E41" s="100"/>
      <c r="F41" s="100"/>
      <c r="G41" s="100"/>
      <c r="H41" s="5"/>
      <c r="I41" s="5"/>
    </row>
    <row r="42" spans="1:9">
      <c r="A42" s="100"/>
      <c r="B42" s="100"/>
      <c r="C42" s="100"/>
      <c r="D42" s="100"/>
      <c r="E42" s="100"/>
      <c r="F42" s="100"/>
      <c r="G42" s="100"/>
      <c r="H42" s="5"/>
      <c r="I42" s="5"/>
    </row>
    <row r="43" spans="1:9">
      <c r="A43" s="100"/>
      <c r="B43" s="100"/>
      <c r="C43" s="100"/>
      <c r="D43" s="100"/>
      <c r="E43" s="100"/>
      <c r="F43" s="100"/>
      <c r="G43" s="100"/>
      <c r="H43" s="5"/>
      <c r="I43" s="5"/>
    </row>
    <row r="44" spans="1:9">
      <c r="A44" s="20" t="s">
        <v>71</v>
      </c>
      <c r="B44" s="5"/>
      <c r="C44" s="5"/>
      <c r="D44" s="5"/>
      <c r="E44" s="5"/>
      <c r="F44" s="5"/>
      <c r="G44" s="5"/>
      <c r="H44" s="5"/>
      <c r="I44" s="5"/>
    </row>
    <row r="45" spans="1:9" ht="14.4" customHeight="1">
      <c r="A45" s="100" t="s">
        <v>75</v>
      </c>
      <c r="B45" s="100"/>
      <c r="C45" s="100"/>
      <c r="D45" s="100"/>
      <c r="E45" s="100"/>
      <c r="F45" s="100"/>
      <c r="G45" s="100"/>
      <c r="H45" s="5"/>
      <c r="I45" s="5"/>
    </row>
    <row r="46" spans="1:9">
      <c r="A46" s="100"/>
      <c r="B46" s="100"/>
      <c r="C46" s="100"/>
      <c r="D46" s="100"/>
      <c r="E46" s="100"/>
      <c r="F46" s="100"/>
      <c r="G46" s="100"/>
      <c r="H46" s="5"/>
      <c r="I46" s="5"/>
    </row>
    <row r="47" spans="1:9">
      <c r="A47" s="100"/>
      <c r="B47" s="100"/>
      <c r="C47" s="100"/>
      <c r="D47" s="100"/>
      <c r="E47" s="100"/>
      <c r="F47" s="100"/>
      <c r="G47" s="100"/>
      <c r="H47" s="5"/>
      <c r="I47" s="5"/>
    </row>
    <row r="48" spans="1:9">
      <c r="A48" s="100"/>
      <c r="B48" s="100"/>
      <c r="C48" s="100"/>
      <c r="D48" s="100"/>
      <c r="E48" s="100"/>
      <c r="F48" s="100"/>
      <c r="G48" s="100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A62" s="5"/>
      <c r="B62" s="5"/>
      <c r="C62" s="5"/>
      <c r="D62" s="5"/>
      <c r="E62" s="5"/>
      <c r="F62" s="5"/>
      <c r="G62" s="5"/>
      <c r="H62" s="5"/>
      <c r="I62" s="5"/>
    </row>
    <row r="63" spans="1:9">
      <c r="A63" s="5"/>
      <c r="B63" s="5"/>
      <c r="C63" s="5"/>
      <c r="D63" s="5"/>
      <c r="E63" s="5"/>
      <c r="F63" s="5"/>
      <c r="G63" s="5"/>
      <c r="H63" s="5"/>
      <c r="I63" s="5"/>
    </row>
    <row r="64" spans="1:9">
      <c r="A64" s="5"/>
      <c r="B64" s="5"/>
      <c r="C64" s="5"/>
      <c r="D64" s="5"/>
      <c r="E64" s="5"/>
      <c r="F64" s="5"/>
      <c r="G64" s="5"/>
      <c r="H64" s="5"/>
      <c r="I64" s="5"/>
    </row>
    <row r="65" spans="1:9">
      <c r="A65" s="5"/>
      <c r="B65" s="5"/>
      <c r="C65" s="5"/>
      <c r="D65" s="5"/>
      <c r="E65" s="5"/>
      <c r="F65" s="5"/>
      <c r="G65" s="5"/>
      <c r="H65" s="5"/>
      <c r="I65" s="5"/>
    </row>
    <row r="66" spans="1:9">
      <c r="A66" s="5"/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/>
      <c r="D67" s="5"/>
      <c r="E67" s="5"/>
      <c r="F67" s="5"/>
      <c r="G67" s="5"/>
      <c r="H67" s="5"/>
      <c r="I67" s="5"/>
    </row>
    <row r="68" spans="1:9">
      <c r="A68" s="5"/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/>
      <c r="H69" s="5"/>
      <c r="I69" s="5"/>
    </row>
    <row r="70" spans="1:9">
      <c r="A70" s="5"/>
      <c r="B70" s="5"/>
      <c r="C70" s="5"/>
      <c r="D70" s="5"/>
      <c r="E70" s="5"/>
      <c r="F70" s="5"/>
      <c r="G70" s="5"/>
      <c r="H70" s="5"/>
      <c r="I70" s="5"/>
    </row>
    <row r="71" spans="1:9">
      <c r="A71" s="5"/>
      <c r="B71" s="5"/>
      <c r="C71" s="5"/>
      <c r="D71" s="5"/>
      <c r="E71" s="5"/>
      <c r="F71" s="5"/>
      <c r="G71" s="5"/>
      <c r="H71" s="5"/>
      <c r="I71" s="5"/>
    </row>
    <row r="72" spans="1:9">
      <c r="A72" s="5"/>
      <c r="B72" s="5"/>
      <c r="C72" s="5"/>
      <c r="D72" s="5"/>
      <c r="E72" s="5"/>
      <c r="F72" s="5"/>
      <c r="G72" s="5"/>
      <c r="H72" s="5"/>
      <c r="I72" s="5"/>
    </row>
    <row r="73" spans="1:9">
      <c r="A73" s="5"/>
      <c r="B73" s="5"/>
      <c r="C73" s="5"/>
      <c r="D73" s="5"/>
      <c r="E73" s="5"/>
      <c r="F73" s="5"/>
      <c r="G73" s="5"/>
      <c r="H73" s="5"/>
      <c r="I73" s="5"/>
    </row>
    <row r="74" spans="1:9">
      <c r="A74" s="5"/>
      <c r="B74" s="5"/>
      <c r="C74" s="5"/>
      <c r="D74" s="5"/>
      <c r="E74" s="5"/>
      <c r="F74" s="5"/>
      <c r="G74" s="5"/>
      <c r="H74" s="5"/>
      <c r="I74" s="5"/>
    </row>
    <row r="75" spans="1:9">
      <c r="A75" s="5"/>
      <c r="B75" s="5"/>
      <c r="C75" s="5"/>
      <c r="D75" s="5"/>
      <c r="E75" s="5"/>
      <c r="F75" s="5"/>
      <c r="G75" s="5"/>
      <c r="H75" s="5"/>
      <c r="I75" s="5"/>
    </row>
    <row r="76" spans="1:9">
      <c r="A76" s="5"/>
      <c r="B76" s="5"/>
      <c r="C76" s="5"/>
      <c r="D76" s="5"/>
      <c r="E76" s="5"/>
      <c r="F76" s="5"/>
      <c r="G76" s="5"/>
      <c r="H76" s="5"/>
      <c r="I76" s="5"/>
    </row>
    <row r="77" spans="1:9">
      <c r="A77" s="5"/>
      <c r="B77" s="5"/>
      <c r="C77" s="5"/>
      <c r="D77" s="5"/>
      <c r="E77" s="5"/>
      <c r="F77" s="5"/>
      <c r="G77" s="5"/>
      <c r="H77" s="5"/>
      <c r="I77" s="5"/>
    </row>
    <row r="78" spans="1:9">
      <c r="A78" s="5"/>
      <c r="B78" s="5"/>
      <c r="C78" s="5"/>
      <c r="D78" s="5"/>
      <c r="E78" s="5"/>
      <c r="F78" s="5"/>
      <c r="G78" s="5"/>
      <c r="H78" s="5"/>
      <c r="I78" s="5"/>
    </row>
    <row r="79" spans="1:9">
      <c r="A79" s="5"/>
      <c r="B79" s="5"/>
      <c r="C79" s="5"/>
      <c r="D79" s="5"/>
      <c r="E79" s="5"/>
      <c r="F79" s="5"/>
      <c r="G79" s="5"/>
      <c r="H79" s="5"/>
      <c r="I79" s="5"/>
    </row>
    <row r="80" spans="1:9">
      <c r="A80" s="5"/>
      <c r="B80" s="5"/>
      <c r="C80" s="5"/>
      <c r="D80" s="5"/>
      <c r="E80" s="5"/>
      <c r="F80" s="5"/>
      <c r="G80" s="5"/>
      <c r="H80" s="5"/>
      <c r="I80" s="5"/>
    </row>
    <row r="81" spans="1:9">
      <c r="A81" s="5"/>
      <c r="B81" s="5"/>
      <c r="C81" s="5"/>
      <c r="D81" s="5"/>
      <c r="E81" s="5"/>
      <c r="F81" s="5"/>
      <c r="G81" s="5"/>
      <c r="H81" s="5"/>
      <c r="I81" s="5"/>
    </row>
    <row r="82" spans="1:9">
      <c r="A82" s="5"/>
      <c r="B82" s="5"/>
      <c r="C82" s="5"/>
      <c r="D82" s="5"/>
      <c r="E82" s="5"/>
      <c r="F82" s="5"/>
      <c r="G82" s="5"/>
      <c r="H82" s="5"/>
      <c r="I82" s="5"/>
    </row>
    <row r="83" spans="1:9">
      <c r="A83" s="5"/>
      <c r="B83" s="5"/>
      <c r="C83" s="5"/>
      <c r="D83" s="5"/>
      <c r="E83" s="5"/>
      <c r="F83" s="5"/>
      <c r="G83" s="5"/>
      <c r="H83" s="5"/>
      <c r="I83" s="5"/>
    </row>
    <row r="84" spans="1:9">
      <c r="A84" s="5"/>
      <c r="B84" s="5"/>
      <c r="C84" s="5"/>
      <c r="D84" s="5"/>
      <c r="E84" s="5"/>
      <c r="F84" s="5"/>
      <c r="G84" s="5"/>
      <c r="H84" s="5"/>
      <c r="I84" s="5"/>
    </row>
    <row r="85" spans="1:9">
      <c r="A85" s="5"/>
      <c r="B85" s="5"/>
      <c r="C85" s="5"/>
      <c r="D85" s="5"/>
      <c r="E85" s="5"/>
      <c r="F85" s="5"/>
      <c r="G85" s="5"/>
      <c r="H85" s="5"/>
      <c r="I85" s="5"/>
    </row>
    <row r="86" spans="1:9">
      <c r="A86" s="5"/>
      <c r="B86" s="5"/>
      <c r="C86" s="5"/>
      <c r="D86" s="5"/>
      <c r="E86" s="5"/>
      <c r="F86" s="5"/>
      <c r="G86" s="5"/>
      <c r="H86" s="5"/>
      <c r="I86" s="5"/>
    </row>
    <row r="87" spans="1:9">
      <c r="A87" s="5"/>
      <c r="B87" s="5"/>
      <c r="C87" s="5"/>
      <c r="D87" s="5"/>
      <c r="E87" s="5"/>
      <c r="F87" s="5"/>
      <c r="G87" s="5"/>
      <c r="H87" s="5"/>
      <c r="I87" s="5"/>
    </row>
    <row r="88" spans="1:9">
      <c r="A88" s="5"/>
      <c r="B88" s="5"/>
      <c r="C88" s="5"/>
      <c r="D88" s="5"/>
      <c r="E88" s="5"/>
      <c r="F88" s="5"/>
      <c r="G88" s="5"/>
      <c r="H88" s="5"/>
      <c r="I88" s="5"/>
    </row>
    <row r="89" spans="1:9">
      <c r="A89" s="5"/>
      <c r="B89" s="5"/>
      <c r="C89" s="5"/>
      <c r="D89" s="5"/>
      <c r="E89" s="5"/>
      <c r="F89" s="5"/>
      <c r="G89" s="5"/>
      <c r="H89" s="5"/>
      <c r="I89" s="5"/>
    </row>
    <row r="90" spans="1:9">
      <c r="A90" s="5"/>
      <c r="B90" s="5"/>
      <c r="C90" s="5"/>
      <c r="D90" s="5"/>
      <c r="E90" s="5"/>
      <c r="F90" s="5"/>
      <c r="G90" s="5"/>
      <c r="H90" s="5"/>
      <c r="I90" s="5"/>
    </row>
    <row r="91" spans="1:9">
      <c r="A91" s="5"/>
      <c r="B91" s="5"/>
      <c r="C91" s="5"/>
      <c r="D91" s="5"/>
      <c r="E91" s="5"/>
      <c r="F91" s="5"/>
      <c r="G91" s="5"/>
      <c r="H91" s="5"/>
      <c r="I91" s="5"/>
    </row>
    <row r="92" spans="1:9">
      <c r="A92" s="5"/>
      <c r="B92" s="5"/>
      <c r="C92" s="5"/>
      <c r="D92" s="5"/>
      <c r="E92" s="5"/>
      <c r="F92" s="5"/>
      <c r="G92" s="5"/>
      <c r="H92" s="5"/>
      <c r="I92" s="5"/>
    </row>
    <row r="93" spans="1:9">
      <c r="A93" s="5"/>
      <c r="B93" s="5"/>
      <c r="C93" s="5"/>
      <c r="D93" s="5"/>
      <c r="E93" s="5"/>
      <c r="F93" s="5"/>
      <c r="G93" s="5"/>
      <c r="H93" s="5"/>
      <c r="I93" s="5"/>
    </row>
    <row r="94" spans="1:9">
      <c r="A94" s="5"/>
      <c r="B94" s="5"/>
      <c r="C94" s="5"/>
      <c r="D94" s="5"/>
      <c r="E94" s="5"/>
      <c r="F94" s="5"/>
      <c r="G94" s="5"/>
      <c r="H94" s="5"/>
      <c r="I94" s="5"/>
    </row>
    <row r="95" spans="1:9">
      <c r="A95" s="5"/>
      <c r="B95" s="5"/>
      <c r="C95" s="5"/>
      <c r="D95" s="5"/>
      <c r="E95" s="5"/>
      <c r="F95" s="5"/>
      <c r="G95" s="5"/>
      <c r="H95" s="5"/>
      <c r="I95" s="5"/>
    </row>
    <row r="96" spans="1:9">
      <c r="A96" s="5"/>
      <c r="B96" s="5"/>
      <c r="C96" s="5"/>
      <c r="D96" s="5"/>
      <c r="E96" s="5"/>
      <c r="F96" s="5"/>
      <c r="G96" s="5"/>
      <c r="H96" s="5"/>
      <c r="I96" s="5"/>
    </row>
    <row r="97" spans="1:9">
      <c r="A97" s="5"/>
      <c r="B97" s="5"/>
      <c r="C97" s="5"/>
      <c r="D97" s="5"/>
      <c r="E97" s="5"/>
      <c r="F97" s="5"/>
      <c r="G97" s="5"/>
      <c r="H97" s="5"/>
      <c r="I97" s="5"/>
    </row>
    <row r="98" spans="1:9">
      <c r="A98" s="5"/>
      <c r="B98" s="5"/>
      <c r="C98" s="5"/>
      <c r="D98" s="5"/>
      <c r="E98" s="5"/>
      <c r="F98" s="5"/>
      <c r="G98" s="5"/>
      <c r="H98" s="5"/>
      <c r="I98" s="5"/>
    </row>
    <row r="99" spans="1:9">
      <c r="A99" s="5"/>
      <c r="B99" s="5"/>
      <c r="C99" s="5"/>
      <c r="D99" s="5"/>
      <c r="E99" s="5"/>
      <c r="F99" s="5"/>
      <c r="G99" s="5"/>
      <c r="H99" s="5"/>
      <c r="I99" s="5"/>
    </row>
    <row r="100" spans="1:9">
      <c r="A100" s="5"/>
      <c r="B100" s="5"/>
      <c r="C100" s="5"/>
      <c r="D100" s="5"/>
      <c r="E100" s="5"/>
      <c r="F100" s="5"/>
      <c r="G100" s="5"/>
      <c r="H100" s="5"/>
      <c r="I100" s="5"/>
    </row>
    <row r="101" spans="1:9">
      <c r="A101" s="5"/>
      <c r="B101" s="5"/>
      <c r="C101" s="5"/>
      <c r="D101" s="5"/>
      <c r="E101" s="5"/>
      <c r="F101" s="5"/>
      <c r="G101" s="5"/>
      <c r="H101" s="5"/>
      <c r="I101" s="5"/>
    </row>
    <row r="102" spans="1:9">
      <c r="A102" s="5"/>
      <c r="B102" s="5"/>
      <c r="C102" s="5"/>
      <c r="D102" s="5"/>
      <c r="E102" s="5"/>
      <c r="F102" s="5"/>
      <c r="G102" s="5"/>
      <c r="H102" s="5"/>
      <c r="I102" s="5"/>
    </row>
    <row r="103" spans="1:9">
      <c r="A103" s="5"/>
      <c r="B103" s="5"/>
      <c r="C103" s="5"/>
      <c r="D103" s="5"/>
      <c r="E103" s="5"/>
      <c r="F103" s="5"/>
      <c r="G103" s="5"/>
      <c r="H103" s="5"/>
      <c r="I103" s="5"/>
    </row>
    <row r="104" spans="1:9">
      <c r="A104" s="5"/>
      <c r="B104" s="5"/>
      <c r="C104" s="5"/>
      <c r="D104" s="5"/>
      <c r="E104" s="5"/>
      <c r="F104" s="5"/>
      <c r="G104" s="5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6" spans="1:9">
      <c r="A106" s="5"/>
      <c r="B106" s="5"/>
      <c r="C106" s="5"/>
      <c r="D106" s="5"/>
      <c r="E106" s="5"/>
      <c r="F106" s="5"/>
      <c r="G106" s="5"/>
      <c r="H106" s="5"/>
      <c r="I106" s="5"/>
    </row>
    <row r="107" spans="1:9">
      <c r="A107" s="5"/>
      <c r="B107" s="5"/>
      <c r="C107" s="5"/>
      <c r="D107" s="5"/>
      <c r="E107" s="5"/>
      <c r="F107" s="5"/>
      <c r="G107" s="5"/>
      <c r="H107" s="5"/>
      <c r="I107" s="5"/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  <row r="115" spans="1:9">
      <c r="A115" s="5"/>
      <c r="B115" s="5"/>
      <c r="C115" s="5"/>
      <c r="D115" s="5"/>
      <c r="E115" s="5"/>
      <c r="F115" s="5"/>
      <c r="G115" s="5"/>
      <c r="H115" s="5"/>
      <c r="I115" s="5"/>
    </row>
    <row r="116" spans="1:9">
      <c r="A116" s="5"/>
      <c r="B116" s="5"/>
      <c r="C116" s="5"/>
      <c r="D116" s="5"/>
      <c r="E116" s="5"/>
      <c r="F116" s="5"/>
      <c r="G116" s="5"/>
      <c r="H116" s="5"/>
      <c r="I116" s="5"/>
    </row>
    <row r="117" spans="1:9">
      <c r="A117" s="5"/>
      <c r="B117" s="5"/>
      <c r="C117" s="5"/>
      <c r="D117" s="5"/>
      <c r="E117" s="5"/>
      <c r="F117" s="5"/>
      <c r="G117" s="5"/>
      <c r="H117" s="5"/>
      <c r="I117" s="5"/>
    </row>
    <row r="118" spans="1:9">
      <c r="A118" s="5"/>
      <c r="B118" s="5"/>
      <c r="C118" s="5"/>
      <c r="D118" s="5"/>
      <c r="E118" s="5"/>
      <c r="F118" s="5"/>
      <c r="G118" s="5"/>
      <c r="H118" s="5"/>
      <c r="I118" s="5"/>
    </row>
    <row r="119" spans="1:9">
      <c r="A119" s="5"/>
      <c r="B119" s="5"/>
      <c r="C119" s="5"/>
      <c r="D119" s="5"/>
      <c r="E119" s="5"/>
      <c r="F119" s="5"/>
      <c r="G119" s="5"/>
      <c r="H119" s="5"/>
      <c r="I119" s="5"/>
    </row>
    <row r="120" spans="1:9">
      <c r="A120" s="5"/>
      <c r="B120" s="5"/>
      <c r="C120" s="5"/>
      <c r="D120" s="5"/>
      <c r="E120" s="5"/>
      <c r="F120" s="5"/>
      <c r="G120" s="5"/>
      <c r="H120" s="5"/>
      <c r="I120" s="5"/>
    </row>
    <row r="121" spans="1:9">
      <c r="A121" s="5"/>
      <c r="B121" s="5"/>
      <c r="C121" s="5"/>
      <c r="D121" s="5"/>
      <c r="E121" s="5"/>
      <c r="F121" s="5"/>
      <c r="G121" s="5"/>
      <c r="H121" s="5"/>
      <c r="I121" s="5"/>
    </row>
    <row r="122" spans="1:9">
      <c r="A122" s="5"/>
      <c r="B122" s="5"/>
      <c r="C122" s="5"/>
      <c r="D122" s="5"/>
      <c r="E122" s="5"/>
      <c r="F122" s="5"/>
      <c r="G122" s="5"/>
      <c r="H122" s="5"/>
      <c r="I122" s="5"/>
    </row>
    <row r="123" spans="1:9">
      <c r="A123" s="5"/>
      <c r="B123" s="5"/>
      <c r="C123" s="5"/>
      <c r="D123" s="5"/>
      <c r="E123" s="5"/>
      <c r="F123" s="5"/>
      <c r="G123" s="5"/>
      <c r="H123" s="5"/>
      <c r="I123" s="5"/>
    </row>
    <row r="124" spans="1:9">
      <c r="A124" s="5"/>
      <c r="B124" s="5"/>
      <c r="C124" s="5"/>
      <c r="D124" s="5"/>
      <c r="E124" s="5"/>
      <c r="F124" s="5"/>
      <c r="G124" s="5"/>
      <c r="H124" s="5"/>
      <c r="I124" s="5"/>
    </row>
    <row r="125" spans="1:9">
      <c r="A125" s="5"/>
      <c r="B125" s="5"/>
      <c r="C125" s="5"/>
      <c r="D125" s="5"/>
      <c r="E125" s="5"/>
      <c r="F125" s="5"/>
      <c r="G125" s="5"/>
      <c r="H125" s="5"/>
      <c r="I125" s="5"/>
    </row>
    <row r="126" spans="1:9">
      <c r="A126" s="5"/>
      <c r="B126" s="5"/>
      <c r="C126" s="5"/>
      <c r="D126" s="5"/>
      <c r="E126" s="5"/>
      <c r="F126" s="5"/>
      <c r="G126" s="5"/>
      <c r="H126" s="5"/>
      <c r="I126" s="5"/>
    </row>
    <row r="127" spans="1:9">
      <c r="A127" s="5"/>
      <c r="B127" s="5"/>
      <c r="C127" s="5"/>
      <c r="D127" s="5"/>
      <c r="E127" s="5"/>
      <c r="F127" s="5"/>
      <c r="G127" s="5"/>
      <c r="H127" s="5"/>
      <c r="I127" s="5"/>
    </row>
    <row r="128" spans="1:9">
      <c r="A128" s="5"/>
      <c r="B128" s="5"/>
      <c r="C128" s="5"/>
      <c r="D128" s="5"/>
      <c r="E128" s="5"/>
      <c r="F128" s="5"/>
      <c r="G128" s="5"/>
      <c r="H128" s="5"/>
      <c r="I128" s="5"/>
    </row>
    <row r="129" spans="1:9">
      <c r="A129" s="5"/>
      <c r="B129" s="5"/>
      <c r="C129" s="5"/>
      <c r="D129" s="5"/>
      <c r="E129" s="5"/>
      <c r="F129" s="5"/>
      <c r="G129" s="5"/>
      <c r="H129" s="5"/>
      <c r="I129" s="5"/>
    </row>
    <row r="130" spans="1:9">
      <c r="A130" s="5"/>
      <c r="B130" s="5"/>
      <c r="C130" s="5"/>
      <c r="D130" s="5"/>
      <c r="E130" s="5"/>
      <c r="F130" s="5"/>
      <c r="G130" s="5"/>
      <c r="H130" s="5"/>
      <c r="I130" s="5"/>
    </row>
    <row r="131" spans="1:9">
      <c r="A131" s="5"/>
      <c r="B131" s="5"/>
      <c r="C131" s="5"/>
      <c r="D131" s="5"/>
      <c r="E131" s="5"/>
      <c r="F131" s="5"/>
      <c r="G131" s="5"/>
      <c r="H131" s="5"/>
      <c r="I131" s="5"/>
    </row>
    <row r="132" spans="1:9">
      <c r="A132" s="5"/>
      <c r="B132" s="5"/>
      <c r="C132" s="5"/>
      <c r="D132" s="5"/>
      <c r="E132" s="5"/>
      <c r="F132" s="5"/>
      <c r="G132" s="5"/>
      <c r="H132" s="5"/>
      <c r="I132" s="5"/>
    </row>
    <row r="133" spans="1:9">
      <c r="A133" s="5"/>
      <c r="B133" s="5"/>
      <c r="C133" s="5"/>
      <c r="D133" s="5"/>
      <c r="E133" s="5"/>
      <c r="F133" s="5"/>
      <c r="G133" s="5"/>
      <c r="H133" s="5"/>
      <c r="I133" s="5"/>
    </row>
    <row r="134" spans="1:9">
      <c r="A134" s="5"/>
      <c r="B134" s="5"/>
      <c r="C134" s="5"/>
      <c r="D134" s="5"/>
      <c r="E134" s="5"/>
      <c r="F134" s="5"/>
      <c r="G134" s="5"/>
      <c r="H134" s="5"/>
      <c r="I134" s="5"/>
    </row>
    <row r="135" spans="1:9">
      <c r="A135" s="5"/>
      <c r="B135" s="5"/>
      <c r="C135" s="5"/>
      <c r="D135" s="5"/>
      <c r="E135" s="5"/>
      <c r="F135" s="5"/>
      <c r="G135" s="5"/>
      <c r="H135" s="5"/>
      <c r="I135" s="5"/>
    </row>
    <row r="136" spans="1:9">
      <c r="A136" s="5"/>
      <c r="B136" s="5"/>
      <c r="C136" s="5"/>
      <c r="D136" s="5"/>
      <c r="E136" s="5"/>
      <c r="F136" s="5"/>
      <c r="G136" s="5"/>
      <c r="H136" s="5"/>
      <c r="I136" s="5"/>
    </row>
  </sheetData>
  <mergeCells count="12">
    <mergeCell ref="F2:G2"/>
    <mergeCell ref="A3:G3"/>
    <mergeCell ref="A5:A6"/>
    <mergeCell ref="B5:G6"/>
    <mergeCell ref="A41:G43"/>
    <mergeCell ref="A45:G47"/>
    <mergeCell ref="A48:G48"/>
    <mergeCell ref="A25:G26"/>
    <mergeCell ref="A18:A19"/>
    <mergeCell ref="B18:G19"/>
    <mergeCell ref="A31:G34"/>
    <mergeCell ref="A37:G3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F503-384A-4584-81B0-97B6F5A26727}">
  <dimension ref="A1:CO304"/>
  <sheetViews>
    <sheetView topLeftCell="A13" workbookViewId="0">
      <selection activeCell="I35" sqref="I35"/>
    </sheetView>
  </sheetViews>
  <sheetFormatPr baseColWidth="10" defaultRowHeight="14.4"/>
  <sheetData>
    <row r="1" spans="1:93">
      <c r="A1" s="6"/>
      <c r="B1" s="6"/>
      <c r="C1" s="6"/>
      <c r="D1" s="6"/>
      <c r="E1" s="6"/>
      <c r="F1" s="6"/>
      <c r="G1" s="6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</row>
    <row r="2" spans="1:93">
      <c r="A2" s="2"/>
      <c r="B2" s="2"/>
      <c r="C2" s="2"/>
      <c r="D2" s="2"/>
      <c r="E2" s="3" t="s">
        <v>13</v>
      </c>
      <c r="F2" s="82" t="s">
        <v>220</v>
      </c>
      <c r="G2" s="8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</row>
    <row r="3" spans="1:93">
      <c r="A3" s="81">
        <v>45583</v>
      </c>
      <c r="B3" s="81"/>
      <c r="C3" s="81"/>
      <c r="D3" s="81"/>
      <c r="E3" s="81"/>
      <c r="F3" s="81"/>
      <c r="G3" s="8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</row>
    <row r="4" spans="1:93">
      <c r="A4" s="1"/>
      <c r="B4" s="1"/>
      <c r="C4" s="1"/>
      <c r="D4" s="1"/>
      <c r="E4" s="1"/>
      <c r="F4" s="1"/>
      <c r="G4" s="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</row>
    <row r="5" spans="1:93">
      <c r="A5" s="103" t="s">
        <v>76</v>
      </c>
      <c r="B5" s="104"/>
      <c r="C5" s="104"/>
      <c r="D5" s="104"/>
      <c r="E5" s="104"/>
      <c r="F5" s="104"/>
      <c r="G5" s="104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</row>
    <row r="6" spans="1:93">
      <c r="A6" s="103"/>
      <c r="B6" s="104"/>
      <c r="C6" s="104"/>
      <c r="D6" s="104"/>
      <c r="E6" s="104"/>
      <c r="F6" s="104"/>
      <c r="G6" s="104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</row>
    <row r="7" spans="1:93">
      <c r="A7" s="100" t="s">
        <v>77</v>
      </c>
      <c r="B7" s="100"/>
      <c r="C7" s="100"/>
      <c r="D7" s="100"/>
      <c r="E7" s="100"/>
      <c r="F7" s="100"/>
      <c r="G7" s="10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</row>
    <row r="8" spans="1:93">
      <c r="A8" s="100"/>
      <c r="B8" s="100"/>
      <c r="C8" s="100"/>
      <c r="D8" s="100"/>
      <c r="E8" s="100"/>
      <c r="F8" s="100"/>
      <c r="G8" s="10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</row>
    <row r="9" spans="1:93">
      <c r="A9" s="100"/>
      <c r="B9" s="100"/>
      <c r="C9" s="100"/>
      <c r="D9" s="100"/>
      <c r="E9" s="100"/>
      <c r="F9" s="100"/>
      <c r="G9" s="10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  <row r="10" spans="1:93">
      <c r="A10" s="1"/>
      <c r="B10" s="1"/>
      <c r="C10" s="1"/>
      <c r="D10" s="1"/>
      <c r="E10" s="1"/>
      <c r="F10" s="1"/>
      <c r="G10" s="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</row>
    <row r="11" spans="1:93" ht="14.4" customHeight="1">
      <c r="A11" s="64" t="s">
        <v>78</v>
      </c>
      <c r="B11" s="59"/>
      <c r="C11" s="59"/>
      <c r="D11" s="59"/>
      <c r="E11" s="59"/>
      <c r="F11" s="59"/>
      <c r="G11" s="5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</row>
    <row r="12" spans="1:93" ht="14.4" customHeight="1">
      <c r="A12" s="45" t="s">
        <v>79</v>
      </c>
      <c r="B12" s="15" t="s">
        <v>82</v>
      </c>
      <c r="C12" s="15"/>
      <c r="D12" s="15"/>
      <c r="E12" s="45" t="s">
        <v>85</v>
      </c>
      <c r="F12" s="15" t="s">
        <v>204</v>
      </c>
      <c r="G12" s="15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</row>
    <row r="13" spans="1:93" ht="14.4" customHeight="1">
      <c r="A13" s="46" t="s">
        <v>80</v>
      </c>
      <c r="B13" s="15" t="s">
        <v>83</v>
      </c>
      <c r="C13" s="15"/>
      <c r="D13" s="15"/>
      <c r="E13" s="46" t="s">
        <v>86</v>
      </c>
      <c r="F13" s="10" t="s">
        <v>88</v>
      </c>
      <c r="G13" s="1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</row>
    <row r="14" spans="1:93" ht="14.4" customHeight="1">
      <c r="A14" s="46" t="s">
        <v>81</v>
      </c>
      <c r="B14" s="15" t="s">
        <v>84</v>
      </c>
      <c r="C14" s="15"/>
      <c r="D14" s="15"/>
      <c r="E14" s="46" t="s">
        <v>87</v>
      </c>
      <c r="F14" s="10" t="s">
        <v>89</v>
      </c>
      <c r="G14" s="10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</row>
    <row r="15" spans="1:93" ht="14.4" customHeight="1">
      <c r="A15" s="46"/>
      <c r="B15" s="15"/>
      <c r="C15" s="15"/>
      <c r="D15" s="15"/>
      <c r="E15" s="46"/>
      <c r="F15" s="10"/>
      <c r="G15" s="1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</row>
    <row r="16" spans="1:93" ht="14.4" customHeight="1">
      <c r="A16" s="50" t="s">
        <v>124</v>
      </c>
      <c r="B16" s="52"/>
      <c r="C16" s="52"/>
      <c r="D16" s="52"/>
      <c r="E16" s="50" t="s">
        <v>123</v>
      </c>
      <c r="F16" s="52"/>
      <c r="G16" s="5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</row>
    <row r="17" spans="1:93">
      <c r="A17" s="15" t="s">
        <v>90</v>
      </c>
      <c r="B17" s="1"/>
      <c r="C17" s="45" t="s">
        <v>98</v>
      </c>
      <c r="D17" s="51">
        <v>1</v>
      </c>
      <c r="E17" s="15" t="s">
        <v>106</v>
      </c>
      <c r="F17" s="45" t="s">
        <v>108</v>
      </c>
      <c r="G17" s="51">
        <v>1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</row>
    <row r="18" spans="1:93">
      <c r="A18" s="15" t="s">
        <v>91</v>
      </c>
      <c r="B18" s="1"/>
      <c r="C18" s="45" t="s">
        <v>99</v>
      </c>
      <c r="D18" s="51">
        <v>0.9</v>
      </c>
      <c r="E18" s="15" t="s">
        <v>107</v>
      </c>
      <c r="F18" s="45" t="s">
        <v>109</v>
      </c>
      <c r="G18" s="51">
        <v>0.9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</row>
    <row r="19" spans="1:93">
      <c r="A19" s="15" t="s">
        <v>92</v>
      </c>
      <c r="B19" s="1"/>
      <c r="C19" s="45" t="s">
        <v>100</v>
      </c>
      <c r="D19" s="51">
        <v>0.8</v>
      </c>
      <c r="E19" s="15" t="s">
        <v>107</v>
      </c>
      <c r="F19" s="45" t="s">
        <v>110</v>
      </c>
      <c r="G19" s="51">
        <v>0.8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</row>
    <row r="20" spans="1:93">
      <c r="A20" s="15" t="s">
        <v>93</v>
      </c>
      <c r="B20" s="1"/>
      <c r="C20" s="45" t="s">
        <v>101</v>
      </c>
      <c r="D20" s="51">
        <v>0.7</v>
      </c>
      <c r="E20" s="15"/>
      <c r="F20" s="1"/>
      <c r="G20" s="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</row>
    <row r="21" spans="1:93">
      <c r="A21" s="15" t="s">
        <v>94</v>
      </c>
      <c r="B21" s="1"/>
      <c r="C21" s="45" t="s">
        <v>102</v>
      </c>
      <c r="D21" s="51">
        <v>0.6</v>
      </c>
      <c r="E21" s="1"/>
      <c r="F21" s="1"/>
      <c r="G21" s="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</row>
    <row r="22" spans="1:93">
      <c r="A22" s="15" t="s">
        <v>95</v>
      </c>
      <c r="B22" s="1"/>
      <c r="C22" s="45" t="s">
        <v>103</v>
      </c>
      <c r="D22" s="51">
        <v>0.5</v>
      </c>
      <c r="E22" s="1"/>
      <c r="F22" s="1"/>
      <c r="G22" s="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</row>
    <row r="23" spans="1:93">
      <c r="A23" s="15" t="s">
        <v>96</v>
      </c>
      <c r="B23" s="1"/>
      <c r="C23" s="45" t="s">
        <v>104</v>
      </c>
      <c r="D23" s="51">
        <v>0.4</v>
      </c>
      <c r="E23" s="1"/>
      <c r="F23" s="1"/>
      <c r="G23" s="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</row>
    <row r="24" spans="1:93">
      <c r="A24" s="15" t="s">
        <v>97</v>
      </c>
      <c r="B24" s="1"/>
      <c r="C24" s="45" t="s">
        <v>105</v>
      </c>
      <c r="D24" s="51">
        <v>0.3</v>
      </c>
      <c r="E24" s="1"/>
      <c r="F24" s="1"/>
      <c r="G24" s="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</row>
    <row r="25" spans="1:93">
      <c r="A25" s="15"/>
      <c r="B25" s="1"/>
      <c r="C25" s="45"/>
      <c r="D25" s="51"/>
      <c r="E25" s="1"/>
      <c r="F25" s="1"/>
      <c r="G25" s="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</row>
    <row r="26" spans="1:93">
      <c r="A26" s="50" t="s">
        <v>111</v>
      </c>
      <c r="B26" s="1"/>
      <c r="D26" s="1"/>
      <c r="E26" s="50" t="s">
        <v>122</v>
      </c>
      <c r="F26" s="1"/>
      <c r="G26" s="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</row>
    <row r="27" spans="1:93">
      <c r="A27" s="15" t="s">
        <v>112</v>
      </c>
      <c r="B27" s="1"/>
      <c r="C27" s="45" t="s">
        <v>117</v>
      </c>
      <c r="D27" s="51">
        <v>0.85</v>
      </c>
      <c r="E27" s="15" t="s">
        <v>125</v>
      </c>
      <c r="F27" s="45" t="s">
        <v>129</v>
      </c>
      <c r="G27" s="51">
        <v>1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</row>
    <row r="28" spans="1:93">
      <c r="A28" s="15" t="s">
        <v>113</v>
      </c>
      <c r="B28" s="1"/>
      <c r="C28" s="45" t="s">
        <v>118</v>
      </c>
      <c r="D28" s="51">
        <v>1</v>
      </c>
      <c r="E28" s="15" t="s">
        <v>126</v>
      </c>
      <c r="F28" s="45" t="s">
        <v>130</v>
      </c>
      <c r="G28" s="51">
        <v>0.9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</row>
    <row r="29" spans="1:93">
      <c r="A29" s="15" t="s">
        <v>114</v>
      </c>
      <c r="B29" s="1"/>
      <c r="C29" s="45" t="s">
        <v>119</v>
      </c>
      <c r="D29" s="51">
        <v>1.1499999999999999</v>
      </c>
      <c r="E29" s="15" t="s">
        <v>127</v>
      </c>
      <c r="F29" s="45" t="s">
        <v>131</v>
      </c>
      <c r="G29" s="51">
        <v>0.9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</row>
    <row r="30" spans="1:93">
      <c r="A30" s="15" t="s">
        <v>115</v>
      </c>
      <c r="B30" s="1"/>
      <c r="C30" s="45" t="s">
        <v>120</v>
      </c>
      <c r="D30" s="51">
        <v>1.25</v>
      </c>
      <c r="E30" s="15" t="s">
        <v>128</v>
      </c>
      <c r="F30" s="45" t="s">
        <v>132</v>
      </c>
      <c r="G30" s="51">
        <v>0.8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</row>
    <row r="31" spans="1:93">
      <c r="A31" s="15" t="s">
        <v>116</v>
      </c>
      <c r="B31" s="1"/>
      <c r="C31" s="45" t="s">
        <v>121</v>
      </c>
      <c r="D31" s="51">
        <v>1.35</v>
      </c>
      <c r="E31" s="1"/>
      <c r="F31" s="1"/>
      <c r="G31" s="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</row>
    <row r="32" spans="1:93">
      <c r="A32" s="1"/>
      <c r="B32" s="1"/>
      <c r="C32" s="1"/>
      <c r="D32" s="1"/>
      <c r="E32" s="1"/>
      <c r="F32" s="1"/>
      <c r="G32" s="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</row>
    <row r="33" spans="1:93">
      <c r="A33" s="86" t="s">
        <v>134</v>
      </c>
      <c r="B33" s="84" t="s">
        <v>133</v>
      </c>
      <c r="C33" s="102"/>
      <c r="D33" s="102"/>
      <c r="E33" s="102"/>
      <c r="F33" s="102"/>
      <c r="G33" s="102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</row>
    <row r="34" spans="1:93" ht="28.95" customHeight="1">
      <c r="A34" s="86"/>
      <c r="B34" s="84"/>
      <c r="C34" s="102"/>
      <c r="D34" s="102"/>
      <c r="E34" s="102"/>
      <c r="F34" s="102"/>
      <c r="G34" s="102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</row>
    <row r="35" spans="1:93">
      <c r="A35" s="1"/>
      <c r="B35" s="1"/>
      <c r="C35" s="1"/>
      <c r="D35" s="1"/>
      <c r="E35" s="1"/>
      <c r="F35" s="1"/>
      <c r="G35" s="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</row>
    <row r="36" spans="1:93" ht="14.4" customHeight="1">
      <c r="A36" s="36" t="s">
        <v>135</v>
      </c>
      <c r="B36" s="34"/>
      <c r="C36" s="34"/>
      <c r="D36" s="34"/>
      <c r="E36" s="34"/>
      <c r="F36" s="34"/>
      <c r="G36" s="34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</row>
    <row r="37" spans="1:93">
      <c r="A37" s="1"/>
      <c r="B37" s="1"/>
      <c r="C37" s="1"/>
      <c r="D37" s="17">
        <v>1</v>
      </c>
      <c r="E37" s="17">
        <v>2</v>
      </c>
      <c r="F37" s="17">
        <v>3</v>
      </c>
      <c r="G37" s="17">
        <v>4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</row>
    <row r="38" spans="1:93">
      <c r="A38" s="1"/>
      <c r="B38" s="1"/>
      <c r="C38" s="1"/>
      <c r="D38" s="1"/>
      <c r="E38" s="1"/>
      <c r="F38" s="1"/>
      <c r="G38" s="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</row>
    <row r="39" spans="1:93">
      <c r="B39" s="49"/>
      <c r="C39" s="49"/>
      <c r="D39" s="49" t="s">
        <v>136</v>
      </c>
      <c r="E39" s="49"/>
      <c r="F39" s="49"/>
      <c r="G39" s="49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</row>
    <row r="40" spans="1:93">
      <c r="A40" s="1"/>
      <c r="B40" s="1"/>
      <c r="C40" s="1"/>
      <c r="D40" s="1"/>
      <c r="E40" s="1"/>
      <c r="F40" s="1"/>
      <c r="G40" s="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</row>
    <row r="41" spans="1:93">
      <c r="A41" s="1"/>
      <c r="B41" s="1"/>
      <c r="C41" s="1"/>
      <c r="D41" s="1"/>
      <c r="E41" s="1"/>
      <c r="F41" s="1"/>
      <c r="G41" s="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</row>
    <row r="42" spans="1:93">
      <c r="A42" s="1"/>
      <c r="B42" s="1"/>
      <c r="C42" s="1"/>
      <c r="D42" s="1"/>
      <c r="E42" s="1"/>
      <c r="F42" s="1"/>
      <c r="G42" s="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</row>
    <row r="43" spans="1:93">
      <c r="A43" s="1"/>
      <c r="B43" s="1"/>
      <c r="C43" s="1"/>
      <c r="D43" s="1"/>
      <c r="E43" s="1"/>
      <c r="F43" s="1"/>
      <c r="G43" s="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</row>
    <row r="44" spans="1:93">
      <c r="A44" s="1"/>
      <c r="B44" s="1"/>
      <c r="C44" s="1"/>
      <c r="D44" s="1"/>
      <c r="E44" s="1"/>
      <c r="F44" s="1"/>
      <c r="G44" s="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</row>
    <row r="45" spans="1:93">
      <c r="A45" s="1"/>
      <c r="B45" s="1"/>
      <c r="C45" s="1"/>
      <c r="D45" s="1"/>
      <c r="E45" s="1"/>
      <c r="F45" s="1"/>
      <c r="G45" s="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</row>
    <row r="46" spans="1:93">
      <c r="A46" s="1"/>
      <c r="B46" s="1"/>
      <c r="C46" s="1"/>
      <c r="D46" s="1"/>
      <c r="E46" s="1"/>
      <c r="F46" s="1"/>
      <c r="G46" s="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</row>
    <row r="47" spans="1:93">
      <c r="A47" s="1"/>
      <c r="B47" s="1"/>
      <c r="C47" s="1"/>
      <c r="D47" s="1"/>
      <c r="E47" s="1"/>
      <c r="F47" s="1"/>
      <c r="G47" s="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</row>
    <row r="48" spans="1:93">
      <c r="A48" s="1"/>
      <c r="B48" s="1"/>
      <c r="C48" s="1"/>
      <c r="D48" s="1"/>
      <c r="E48" s="1"/>
      <c r="F48" s="1"/>
      <c r="G48" s="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</row>
    <row r="49" spans="1:93">
      <c r="A49" s="1"/>
      <c r="B49" s="1"/>
      <c r="C49" s="1"/>
      <c r="D49" s="1"/>
      <c r="E49" s="1"/>
      <c r="F49" s="1"/>
      <c r="G49" s="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</row>
    <row r="50" spans="1:93">
      <c r="A50" s="1"/>
      <c r="B50" s="1"/>
      <c r="C50" s="1"/>
      <c r="D50" s="1"/>
      <c r="E50" s="1"/>
      <c r="F50" s="1"/>
      <c r="G50" s="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</row>
    <row r="51" spans="1:93">
      <c r="A51" s="1"/>
      <c r="B51" s="1"/>
      <c r="C51" s="1"/>
      <c r="D51" s="1"/>
      <c r="E51" s="1"/>
      <c r="F51" s="1"/>
      <c r="G51" s="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</row>
    <row r="52" spans="1:93">
      <c r="A52" s="1"/>
      <c r="B52" s="1"/>
      <c r="C52" s="1"/>
      <c r="D52" s="1"/>
      <c r="E52" s="1"/>
      <c r="F52" s="1"/>
      <c r="G52" s="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</row>
    <row r="53" spans="1:93">
      <c r="A53" s="1"/>
      <c r="B53" s="1"/>
      <c r="C53" s="1"/>
      <c r="D53" s="1"/>
      <c r="E53" s="1"/>
      <c r="F53" s="1"/>
      <c r="G53" s="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</row>
    <row r="54" spans="1:93">
      <c r="A54" s="1"/>
      <c r="B54" s="1"/>
      <c r="C54" s="1"/>
      <c r="D54" s="1"/>
      <c r="E54" s="1"/>
      <c r="F54" s="1"/>
      <c r="G54" s="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</row>
    <row r="55" spans="1:93">
      <c r="A55" s="1"/>
      <c r="B55" s="1"/>
      <c r="C55" s="1"/>
      <c r="D55" s="1"/>
      <c r="E55" s="1"/>
      <c r="F55" s="1"/>
      <c r="G55" s="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</row>
    <row r="56" spans="1:93">
      <c r="A56" s="1"/>
      <c r="B56" s="1"/>
      <c r="C56" s="1"/>
      <c r="D56" s="1"/>
      <c r="E56" s="1"/>
      <c r="F56" s="1"/>
      <c r="G56" s="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</row>
    <row r="57" spans="1:93">
      <c r="A57" s="1"/>
      <c r="B57" s="1"/>
      <c r="C57" s="1"/>
      <c r="D57" s="1"/>
      <c r="E57" s="1"/>
      <c r="F57" s="1"/>
      <c r="G57" s="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</row>
    <row r="58" spans="1:93">
      <c r="A58" s="1"/>
      <c r="B58" s="1"/>
      <c r="C58" s="1"/>
      <c r="D58" s="1"/>
      <c r="E58" s="1"/>
      <c r="F58" s="1"/>
      <c r="G58" s="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</row>
    <row r="59" spans="1:93">
      <c r="A59" s="1"/>
      <c r="B59" s="1"/>
      <c r="C59" s="1"/>
      <c r="D59" s="1"/>
      <c r="E59" s="1"/>
      <c r="F59" s="1"/>
      <c r="G59" s="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</row>
    <row r="60" spans="1:93">
      <c r="A60" s="1"/>
      <c r="B60" s="1"/>
      <c r="C60" s="1"/>
      <c r="D60" s="1"/>
      <c r="E60" s="1"/>
      <c r="F60" s="1"/>
      <c r="G60" s="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</row>
    <row r="61" spans="1:93">
      <c r="A61" s="1"/>
      <c r="B61" s="1"/>
      <c r="C61" s="1"/>
      <c r="D61" s="1"/>
      <c r="E61" s="1"/>
      <c r="F61" s="1"/>
      <c r="G61" s="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</row>
    <row r="62" spans="1:93">
      <c r="A62" s="1"/>
      <c r="B62" s="1"/>
      <c r="C62" s="1"/>
      <c r="D62" s="1"/>
      <c r="E62" s="1"/>
      <c r="F62" s="1"/>
      <c r="G62" s="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</row>
    <row r="63" spans="1:93">
      <c r="A63" s="1"/>
      <c r="B63" s="1"/>
      <c r="C63" s="1"/>
      <c r="D63" s="1"/>
      <c r="E63" s="1"/>
      <c r="F63" s="1"/>
      <c r="G63" s="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</row>
    <row r="64" spans="1:93">
      <c r="A64" s="1"/>
      <c r="B64" s="1"/>
      <c r="C64" s="1"/>
      <c r="D64" s="1"/>
      <c r="E64" s="1"/>
      <c r="F64" s="1"/>
      <c r="G64" s="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</row>
    <row r="65" spans="1:93">
      <c r="A65" s="1"/>
      <c r="B65" s="1"/>
      <c r="C65" s="1"/>
      <c r="D65" s="1"/>
      <c r="E65" s="1"/>
      <c r="F65" s="1"/>
      <c r="G65" s="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</row>
    <row r="66" spans="1:93">
      <c r="A66" s="1"/>
      <c r="B66" s="1"/>
      <c r="C66" s="1"/>
      <c r="D66" s="1"/>
      <c r="E66" s="1"/>
      <c r="F66" s="1"/>
      <c r="G66" s="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</row>
    <row r="67" spans="1:93">
      <c r="A67" s="1"/>
      <c r="B67" s="1"/>
      <c r="C67" s="1"/>
      <c r="D67" s="1"/>
      <c r="E67" s="1"/>
      <c r="F67" s="1"/>
      <c r="G67" s="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</row>
    <row r="68" spans="1:93">
      <c r="A68" s="1"/>
      <c r="B68" s="1"/>
      <c r="C68" s="1"/>
      <c r="D68" s="1"/>
      <c r="E68" s="1"/>
      <c r="F68" s="1"/>
      <c r="G68" s="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</row>
    <row r="69" spans="1:93">
      <c r="A69" s="1"/>
      <c r="B69" s="1"/>
      <c r="C69" s="1"/>
      <c r="D69" s="1"/>
      <c r="E69" s="1"/>
      <c r="F69" s="1"/>
      <c r="G69" s="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</row>
    <row r="70" spans="1:93">
      <c r="A70" s="1"/>
      <c r="B70" s="1"/>
      <c r="C70" s="1"/>
      <c r="D70" s="1"/>
      <c r="E70" s="1"/>
      <c r="F70" s="1"/>
      <c r="G70" s="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</row>
    <row r="71" spans="1:93">
      <c r="A71" s="1"/>
      <c r="B71" s="1"/>
      <c r="C71" s="1"/>
      <c r="D71" s="1"/>
      <c r="E71" s="1"/>
      <c r="F71" s="1"/>
      <c r="G71" s="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</row>
    <row r="72" spans="1:93">
      <c r="A72" s="1"/>
      <c r="B72" s="1"/>
      <c r="C72" s="1"/>
      <c r="D72" s="1"/>
      <c r="E72" s="1"/>
      <c r="F72" s="1"/>
      <c r="G72" s="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</row>
    <row r="73" spans="1:93">
      <c r="A73" s="1"/>
      <c r="B73" s="1"/>
      <c r="C73" s="1"/>
      <c r="D73" s="1"/>
      <c r="E73" s="1"/>
      <c r="F73" s="1"/>
      <c r="G73" s="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</row>
    <row r="74" spans="1:93">
      <c r="A74" s="1"/>
      <c r="B74" s="1"/>
      <c r="C74" s="1"/>
      <c r="D74" s="1"/>
      <c r="E74" s="1"/>
      <c r="F74" s="1"/>
      <c r="G74" s="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</row>
    <row r="75" spans="1:93">
      <c r="A75" s="1"/>
      <c r="B75" s="1"/>
      <c r="C75" s="1"/>
      <c r="D75" s="1"/>
      <c r="E75" s="1"/>
      <c r="F75" s="1"/>
      <c r="G75" s="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</row>
    <row r="76" spans="1:93">
      <c r="A76" s="1"/>
      <c r="B76" s="1"/>
      <c r="C76" s="1"/>
      <c r="D76" s="1"/>
      <c r="E76" s="1"/>
      <c r="F76" s="1"/>
      <c r="G76" s="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</row>
    <row r="77" spans="1:93">
      <c r="A77" s="1"/>
      <c r="B77" s="1"/>
      <c r="C77" s="1"/>
      <c r="D77" s="1"/>
      <c r="E77" s="1"/>
      <c r="F77" s="1"/>
      <c r="G77" s="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</row>
    <row r="78" spans="1:93">
      <c r="A78" s="1"/>
      <c r="B78" s="1"/>
      <c r="C78" s="1"/>
      <c r="D78" s="1"/>
      <c r="E78" s="1"/>
      <c r="F78" s="1"/>
      <c r="G78" s="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</row>
    <row r="79" spans="1:93">
      <c r="A79" s="1"/>
      <c r="B79" s="1"/>
      <c r="C79" s="1"/>
      <c r="D79" s="1"/>
      <c r="E79" s="1"/>
      <c r="F79" s="1"/>
      <c r="G79" s="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</row>
    <row r="80" spans="1:93">
      <c r="A80" s="1"/>
      <c r="B80" s="1"/>
      <c r="C80" s="1"/>
      <c r="D80" s="1"/>
      <c r="E80" s="1"/>
      <c r="F80" s="1"/>
      <c r="G80" s="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</row>
    <row r="81" spans="1:93">
      <c r="A81" s="1"/>
      <c r="B81" s="1"/>
      <c r="C81" s="1"/>
      <c r="D81" s="1"/>
      <c r="E81" s="1"/>
      <c r="F81" s="1"/>
      <c r="G81" s="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</row>
    <row r="82" spans="1:93">
      <c r="A82" s="1"/>
      <c r="B82" s="1"/>
      <c r="C82" s="1"/>
      <c r="D82" s="1"/>
      <c r="E82" s="1"/>
      <c r="F82" s="1"/>
      <c r="G82" s="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</row>
    <row r="83" spans="1:93">
      <c r="A83" s="1"/>
      <c r="B83" s="1"/>
      <c r="C83" s="1"/>
      <c r="D83" s="1"/>
      <c r="E83" s="1"/>
      <c r="F83" s="1"/>
      <c r="G83" s="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</row>
    <row r="84" spans="1:93">
      <c r="A84" s="1"/>
      <c r="B84" s="1"/>
      <c r="C84" s="1"/>
      <c r="D84" s="1"/>
      <c r="E84" s="1"/>
      <c r="F84" s="1"/>
      <c r="G84" s="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</row>
    <row r="85" spans="1:93">
      <c r="A85" s="1"/>
      <c r="B85" s="1"/>
      <c r="C85" s="1"/>
      <c r="D85" s="1"/>
      <c r="E85" s="1"/>
      <c r="F85" s="1"/>
      <c r="G85" s="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</row>
    <row r="86" spans="1:93">
      <c r="A86" s="1"/>
      <c r="B86" s="1"/>
      <c r="C86" s="1"/>
      <c r="D86" s="1"/>
      <c r="E86" s="1"/>
      <c r="F86" s="1"/>
      <c r="G86" s="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</row>
    <row r="87" spans="1:93">
      <c r="A87" s="1"/>
      <c r="B87" s="1"/>
      <c r="C87" s="1"/>
      <c r="D87" s="1"/>
      <c r="E87" s="1"/>
      <c r="F87" s="1"/>
      <c r="G87" s="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</row>
    <row r="88" spans="1:93">
      <c r="A88" s="1"/>
      <c r="B88" s="1"/>
      <c r="C88" s="1"/>
      <c r="D88" s="1"/>
      <c r="E88" s="1"/>
      <c r="F88" s="1"/>
      <c r="G88" s="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</row>
    <row r="89" spans="1:93">
      <c r="A89" s="1"/>
      <c r="B89" s="1"/>
      <c r="C89" s="1"/>
      <c r="D89" s="1"/>
      <c r="E89" s="1"/>
      <c r="F89" s="1"/>
      <c r="G89" s="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</row>
    <row r="90" spans="1:93">
      <c r="A90" s="1"/>
      <c r="B90" s="1"/>
      <c r="C90" s="1"/>
      <c r="D90" s="1"/>
      <c r="E90" s="1"/>
      <c r="F90" s="1"/>
      <c r="G90" s="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</row>
    <row r="91" spans="1:93">
      <c r="A91" s="1"/>
      <c r="B91" s="1"/>
      <c r="C91" s="1"/>
      <c r="D91" s="1"/>
      <c r="E91" s="1"/>
      <c r="F91" s="1"/>
      <c r="G91" s="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</row>
    <row r="92" spans="1:93">
      <c r="A92" s="1"/>
      <c r="B92" s="1"/>
      <c r="C92" s="1"/>
      <c r="D92" s="1"/>
      <c r="E92" s="1"/>
      <c r="F92" s="1"/>
      <c r="G92" s="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</row>
    <row r="93" spans="1:93">
      <c r="A93" s="1"/>
      <c r="B93" s="1"/>
      <c r="C93" s="1"/>
      <c r="D93" s="1"/>
      <c r="E93" s="1"/>
      <c r="F93" s="1"/>
      <c r="G93" s="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</row>
    <row r="94" spans="1:93">
      <c r="A94" s="1"/>
      <c r="B94" s="1"/>
      <c r="C94" s="1"/>
      <c r="D94" s="1"/>
      <c r="E94" s="1"/>
      <c r="F94" s="1"/>
      <c r="G94" s="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</row>
    <row r="95" spans="1:93">
      <c r="A95" s="1"/>
      <c r="B95" s="1"/>
      <c r="C95" s="1"/>
      <c r="D95" s="1"/>
      <c r="E95" s="1"/>
      <c r="F95" s="1"/>
      <c r="G95" s="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</row>
    <row r="96" spans="1:93">
      <c r="A96" s="1"/>
      <c r="B96" s="1"/>
      <c r="C96" s="1"/>
      <c r="D96" s="1"/>
      <c r="E96" s="1"/>
      <c r="F96" s="1"/>
      <c r="G96" s="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</row>
    <row r="97" spans="1:93">
      <c r="A97" s="1"/>
      <c r="B97" s="1"/>
      <c r="C97" s="1"/>
      <c r="D97" s="1"/>
      <c r="E97" s="1"/>
      <c r="F97" s="1"/>
      <c r="G97" s="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</row>
    <row r="98" spans="1:93">
      <c r="A98" s="1"/>
      <c r="B98" s="1"/>
      <c r="C98" s="1"/>
      <c r="D98" s="1"/>
      <c r="E98" s="1"/>
      <c r="F98" s="1"/>
      <c r="G98" s="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</row>
    <row r="99" spans="1:93">
      <c r="A99" s="1"/>
      <c r="B99" s="1"/>
      <c r="C99" s="1"/>
      <c r="D99" s="1"/>
      <c r="E99" s="1"/>
      <c r="F99" s="1"/>
      <c r="G99" s="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</row>
    <row r="100" spans="1:93">
      <c r="A100" s="1"/>
      <c r="B100" s="1"/>
      <c r="C100" s="1"/>
      <c r="D100" s="1"/>
      <c r="E100" s="1"/>
      <c r="F100" s="1"/>
      <c r="G100" s="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</row>
    <row r="101" spans="1:93">
      <c r="A101" s="1"/>
      <c r="B101" s="1"/>
      <c r="C101" s="1"/>
      <c r="D101" s="1"/>
      <c r="E101" s="1"/>
      <c r="F101" s="1"/>
      <c r="G101" s="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</row>
    <row r="102" spans="1:93">
      <c r="A102" s="1"/>
      <c r="B102" s="1"/>
      <c r="C102" s="1"/>
      <c r="D102" s="1"/>
      <c r="E102" s="1"/>
      <c r="F102" s="1"/>
      <c r="G102" s="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</row>
    <row r="103" spans="1:93">
      <c r="A103" s="1"/>
      <c r="B103" s="1"/>
      <c r="C103" s="1"/>
      <c r="D103" s="1"/>
      <c r="E103" s="1"/>
      <c r="F103" s="1"/>
      <c r="G103" s="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</row>
    <row r="104" spans="1:93">
      <c r="A104" s="1"/>
      <c r="B104" s="1"/>
      <c r="C104" s="1"/>
      <c r="D104" s="1"/>
      <c r="E104" s="1"/>
      <c r="F104" s="1"/>
      <c r="G104" s="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</row>
    <row r="105" spans="1:93">
      <c r="A105" s="1"/>
      <c r="B105" s="1"/>
      <c r="C105" s="1"/>
      <c r="D105" s="1"/>
      <c r="E105" s="1"/>
      <c r="F105" s="1"/>
      <c r="G105" s="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</row>
    <row r="106" spans="1:93">
      <c r="A106" s="1"/>
      <c r="B106" s="1"/>
      <c r="C106" s="1"/>
      <c r="D106" s="1"/>
      <c r="E106" s="1"/>
      <c r="F106" s="1"/>
      <c r="G106" s="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</row>
    <row r="107" spans="1:93">
      <c r="A107" s="1"/>
      <c r="B107" s="1"/>
      <c r="C107" s="1"/>
      <c r="D107" s="1"/>
      <c r="E107" s="1"/>
      <c r="F107" s="1"/>
      <c r="G107" s="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</row>
    <row r="108" spans="1:93">
      <c r="A108" s="1"/>
      <c r="B108" s="1"/>
      <c r="C108" s="1"/>
      <c r="D108" s="1"/>
      <c r="E108" s="1"/>
      <c r="F108" s="1"/>
      <c r="G108" s="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</row>
    <row r="109" spans="1:93">
      <c r="A109" s="1"/>
      <c r="B109" s="1"/>
      <c r="C109" s="1"/>
      <c r="D109" s="1"/>
      <c r="E109" s="1"/>
      <c r="F109" s="1"/>
      <c r="G109" s="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</row>
    <row r="110" spans="1:93">
      <c r="A110" s="1"/>
      <c r="B110" s="1"/>
      <c r="C110" s="1"/>
      <c r="D110" s="1"/>
      <c r="E110" s="1"/>
      <c r="F110" s="1"/>
      <c r="G110" s="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</row>
    <row r="111" spans="1:93">
      <c r="A111" s="1"/>
      <c r="B111" s="1"/>
      <c r="C111" s="1"/>
      <c r="D111" s="1"/>
      <c r="E111" s="1"/>
      <c r="F111" s="1"/>
      <c r="G111" s="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</row>
    <row r="112" spans="1:93">
      <c r="A112" s="1"/>
      <c r="B112" s="1"/>
      <c r="C112" s="1"/>
      <c r="D112" s="1"/>
      <c r="E112" s="1"/>
      <c r="F112" s="1"/>
      <c r="G112" s="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</row>
    <row r="113" spans="1:93">
      <c r="A113" s="1"/>
      <c r="B113" s="1"/>
      <c r="C113" s="1"/>
      <c r="D113" s="1"/>
      <c r="E113" s="1"/>
      <c r="F113" s="1"/>
      <c r="G113" s="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</row>
    <row r="114" spans="1:93">
      <c r="A114" s="1"/>
      <c r="B114" s="1"/>
      <c r="C114" s="1"/>
      <c r="D114" s="1"/>
      <c r="E114" s="1"/>
      <c r="F114" s="1"/>
      <c r="G114" s="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</row>
    <row r="115" spans="1:93">
      <c r="A115" s="1"/>
      <c r="B115" s="1"/>
      <c r="C115" s="1"/>
      <c r="D115" s="1"/>
      <c r="E115" s="1"/>
      <c r="F115" s="1"/>
      <c r="G115" s="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</row>
    <row r="116" spans="1:93">
      <c r="A116" s="1"/>
      <c r="B116" s="1"/>
      <c r="C116" s="1"/>
      <c r="D116" s="1"/>
      <c r="E116" s="1"/>
      <c r="F116" s="1"/>
      <c r="G116" s="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</row>
    <row r="117" spans="1:93">
      <c r="A117" s="1"/>
      <c r="B117" s="1"/>
      <c r="C117" s="1"/>
      <c r="D117" s="1"/>
      <c r="E117" s="1"/>
      <c r="F117" s="1"/>
      <c r="G117" s="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</row>
    <row r="118" spans="1:93">
      <c r="A118" s="1"/>
      <c r="B118" s="1"/>
      <c r="C118" s="1"/>
      <c r="D118" s="1"/>
      <c r="E118" s="1"/>
      <c r="F118" s="1"/>
      <c r="G118" s="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</row>
    <row r="119" spans="1:93">
      <c r="A119" s="1"/>
      <c r="B119" s="1"/>
      <c r="C119" s="1"/>
      <c r="D119" s="1"/>
      <c r="E119" s="1"/>
      <c r="F119" s="1"/>
      <c r="G119" s="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</row>
    <row r="120" spans="1:93">
      <c r="A120" s="1"/>
      <c r="B120" s="1"/>
      <c r="C120" s="1"/>
      <c r="D120" s="1"/>
      <c r="E120" s="1"/>
      <c r="F120" s="1"/>
      <c r="G120" s="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</row>
    <row r="121" spans="1:93">
      <c r="A121" s="1"/>
      <c r="B121" s="1"/>
      <c r="C121" s="1"/>
      <c r="D121" s="1"/>
      <c r="E121" s="1"/>
      <c r="F121" s="1"/>
      <c r="G121" s="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</row>
    <row r="122" spans="1:93">
      <c r="A122" s="1"/>
      <c r="B122" s="1"/>
      <c r="C122" s="1"/>
      <c r="D122" s="1"/>
      <c r="E122" s="1"/>
      <c r="F122" s="1"/>
      <c r="G122" s="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</row>
    <row r="123" spans="1:93">
      <c r="A123" s="1"/>
      <c r="B123" s="1"/>
      <c r="C123" s="1"/>
      <c r="D123" s="1"/>
      <c r="E123" s="1"/>
      <c r="F123" s="1"/>
      <c r="G123" s="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</row>
    <row r="124" spans="1:93">
      <c r="A124" s="1"/>
      <c r="B124" s="1"/>
      <c r="C124" s="1"/>
      <c r="D124" s="1"/>
      <c r="E124" s="1"/>
      <c r="F124" s="1"/>
      <c r="G124" s="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</row>
    <row r="125" spans="1:93">
      <c r="A125" s="1"/>
      <c r="B125" s="1"/>
      <c r="C125" s="1"/>
      <c r="D125" s="1"/>
      <c r="E125" s="1"/>
      <c r="F125" s="1"/>
      <c r="G125" s="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</row>
    <row r="126" spans="1:93">
      <c r="A126" s="1"/>
      <c r="B126" s="1"/>
      <c r="C126" s="1"/>
      <c r="D126" s="1"/>
      <c r="E126" s="1"/>
      <c r="F126" s="1"/>
      <c r="G126" s="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</row>
    <row r="127" spans="1:93">
      <c r="A127" s="1"/>
      <c r="B127" s="1"/>
      <c r="C127" s="1"/>
      <c r="D127" s="1"/>
      <c r="E127" s="1"/>
      <c r="F127" s="1"/>
      <c r="G127" s="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</row>
    <row r="128" spans="1:93">
      <c r="A128" s="1"/>
      <c r="B128" s="1"/>
      <c r="C128" s="1"/>
      <c r="D128" s="1"/>
      <c r="E128" s="1"/>
      <c r="F128" s="1"/>
      <c r="G128" s="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</row>
    <row r="129" spans="1:93">
      <c r="A129" s="1"/>
      <c r="B129" s="1"/>
      <c r="C129" s="1"/>
      <c r="D129" s="1"/>
      <c r="E129" s="1"/>
      <c r="F129" s="1"/>
      <c r="G129" s="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</row>
    <row r="130" spans="1:93">
      <c r="A130" s="1"/>
      <c r="B130" s="1"/>
      <c r="C130" s="1"/>
      <c r="D130" s="1"/>
      <c r="E130" s="1"/>
      <c r="F130" s="1"/>
      <c r="G130" s="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</row>
    <row r="131" spans="1:93">
      <c r="A131" s="1"/>
      <c r="B131" s="1"/>
      <c r="C131" s="1"/>
      <c r="D131" s="1"/>
      <c r="E131" s="1"/>
      <c r="F131" s="1"/>
      <c r="G131" s="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</row>
    <row r="132" spans="1:93">
      <c r="A132" s="1"/>
      <c r="B132" s="1"/>
      <c r="C132" s="1"/>
      <c r="D132" s="1"/>
      <c r="E132" s="1"/>
      <c r="F132" s="1"/>
      <c r="G132" s="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</row>
    <row r="133" spans="1:93">
      <c r="A133" s="1"/>
      <c r="B133" s="1"/>
      <c r="C133" s="1"/>
      <c r="D133" s="1"/>
      <c r="E133" s="1"/>
      <c r="F133" s="1"/>
      <c r="G133" s="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</row>
    <row r="134" spans="1:93">
      <c r="A134" s="1"/>
      <c r="B134" s="1"/>
      <c r="C134" s="1"/>
      <c r="D134" s="1"/>
      <c r="E134" s="1"/>
      <c r="F134" s="1"/>
      <c r="G134" s="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</row>
    <row r="135" spans="1:93">
      <c r="A135" s="1"/>
      <c r="B135" s="1"/>
      <c r="C135" s="1"/>
      <c r="D135" s="1"/>
      <c r="E135" s="1"/>
      <c r="F135" s="1"/>
      <c r="G135" s="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</row>
    <row r="136" spans="1:93">
      <c r="A136" s="1"/>
      <c r="B136" s="1"/>
      <c r="C136" s="1"/>
      <c r="D136" s="1"/>
      <c r="E136" s="1"/>
      <c r="F136" s="1"/>
      <c r="G136" s="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</row>
    <row r="137" spans="1:93">
      <c r="A137" s="1"/>
      <c r="B137" s="1"/>
      <c r="C137" s="1"/>
      <c r="D137" s="1"/>
      <c r="E137" s="1"/>
      <c r="F137" s="1"/>
      <c r="G137" s="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</row>
    <row r="138" spans="1:93">
      <c r="A138" s="1"/>
      <c r="B138" s="1"/>
      <c r="C138" s="1"/>
      <c r="D138" s="1"/>
      <c r="E138" s="1"/>
      <c r="F138" s="1"/>
      <c r="G138" s="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</row>
    <row r="139" spans="1:93">
      <c r="A139" s="1"/>
      <c r="B139" s="1"/>
      <c r="C139" s="1"/>
      <c r="D139" s="1"/>
      <c r="E139" s="1"/>
      <c r="F139" s="1"/>
      <c r="G139" s="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</row>
    <row r="140" spans="1:93">
      <c r="A140" s="1"/>
      <c r="B140" s="1"/>
      <c r="C140" s="1"/>
      <c r="D140" s="1"/>
      <c r="E140" s="1"/>
      <c r="F140" s="1"/>
      <c r="G140" s="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</row>
    <row r="141" spans="1:93">
      <c r="A141" s="1"/>
      <c r="B141" s="1"/>
      <c r="C141" s="1"/>
      <c r="D141" s="1"/>
      <c r="E141" s="1"/>
      <c r="F141" s="1"/>
      <c r="G141" s="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</row>
    <row r="142" spans="1:93">
      <c r="A142" s="1"/>
      <c r="B142" s="1"/>
      <c r="C142" s="1"/>
      <c r="D142" s="1"/>
      <c r="E142" s="1"/>
      <c r="F142" s="1"/>
      <c r="G142" s="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</row>
    <row r="143" spans="1:93">
      <c r="A143" s="1"/>
      <c r="B143" s="1"/>
      <c r="C143" s="1"/>
      <c r="D143" s="1"/>
      <c r="E143" s="1"/>
      <c r="F143" s="1"/>
      <c r="G143" s="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</row>
    <row r="144" spans="1:93">
      <c r="A144" s="1"/>
      <c r="B144" s="1"/>
      <c r="C144" s="1"/>
      <c r="D144" s="1"/>
      <c r="E144" s="1"/>
      <c r="F144" s="1"/>
      <c r="G144" s="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</row>
    <row r="145" spans="1:93">
      <c r="A145" s="1"/>
      <c r="B145" s="1"/>
      <c r="C145" s="1"/>
      <c r="D145" s="1"/>
      <c r="E145" s="1"/>
      <c r="F145" s="1"/>
      <c r="G145" s="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</row>
    <row r="146" spans="1:93">
      <c r="A146" s="1"/>
      <c r="B146" s="1"/>
      <c r="C146" s="1"/>
      <c r="D146" s="1"/>
      <c r="E146" s="1"/>
      <c r="F146" s="1"/>
      <c r="G146" s="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</row>
    <row r="147" spans="1:93">
      <c r="A147" s="1"/>
      <c r="B147" s="1"/>
      <c r="C147" s="1"/>
      <c r="D147" s="1"/>
      <c r="E147" s="1"/>
      <c r="F147" s="1"/>
      <c r="G147" s="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</row>
    <row r="148" spans="1:93">
      <c r="A148" s="1"/>
      <c r="B148" s="1"/>
      <c r="C148" s="1"/>
      <c r="D148" s="1"/>
      <c r="E148" s="1"/>
      <c r="F148" s="1"/>
      <c r="G148" s="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</row>
    <row r="149" spans="1:93">
      <c r="A149" s="1"/>
      <c r="B149" s="1"/>
      <c r="C149" s="1"/>
      <c r="D149" s="1"/>
      <c r="E149" s="1"/>
      <c r="F149" s="1"/>
      <c r="G149" s="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</row>
    <row r="150" spans="1:93">
      <c r="A150" s="1"/>
      <c r="B150" s="1"/>
      <c r="C150" s="1"/>
      <c r="D150" s="1"/>
      <c r="E150" s="1"/>
      <c r="F150" s="1"/>
      <c r="G150" s="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</row>
    <row r="151" spans="1:93">
      <c r="A151" s="1"/>
      <c r="B151" s="1"/>
      <c r="C151" s="1"/>
      <c r="D151" s="1"/>
      <c r="E151" s="1"/>
      <c r="F151" s="1"/>
      <c r="G151" s="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</row>
    <row r="152" spans="1:93">
      <c r="A152" s="1"/>
      <c r="B152" s="1"/>
      <c r="C152" s="1"/>
      <c r="D152" s="1"/>
      <c r="E152" s="1"/>
      <c r="F152" s="1"/>
      <c r="G152" s="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</row>
    <row r="153" spans="1:93">
      <c r="A153" s="1"/>
      <c r="B153" s="1"/>
      <c r="C153" s="1"/>
      <c r="D153" s="1"/>
      <c r="E153" s="1"/>
      <c r="F153" s="1"/>
      <c r="G153" s="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</row>
    <row r="154" spans="1:93">
      <c r="A154" s="1"/>
      <c r="B154" s="1"/>
      <c r="C154" s="1"/>
      <c r="D154" s="1"/>
      <c r="E154" s="1"/>
      <c r="F154" s="1"/>
      <c r="G154" s="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</row>
    <row r="155" spans="1:93">
      <c r="A155" s="1"/>
      <c r="B155" s="1"/>
      <c r="C155" s="1"/>
      <c r="D155" s="1"/>
      <c r="E155" s="1"/>
      <c r="F155" s="1"/>
      <c r="G155" s="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</row>
    <row r="156" spans="1:93">
      <c r="A156" s="1"/>
      <c r="B156" s="1"/>
      <c r="C156" s="1"/>
      <c r="D156" s="1"/>
      <c r="E156" s="1"/>
      <c r="F156" s="1"/>
      <c r="G156" s="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</row>
    <row r="157" spans="1:93">
      <c r="A157" s="1"/>
      <c r="B157" s="1"/>
      <c r="C157" s="1"/>
      <c r="D157" s="1"/>
      <c r="E157" s="1"/>
      <c r="F157" s="1"/>
      <c r="G157" s="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</row>
    <row r="158" spans="1:93">
      <c r="A158" s="1"/>
      <c r="B158" s="1"/>
      <c r="C158" s="1"/>
      <c r="D158" s="1"/>
      <c r="E158" s="1"/>
      <c r="F158" s="1"/>
      <c r="G158" s="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</row>
    <row r="159" spans="1:93">
      <c r="A159" s="1"/>
      <c r="B159" s="1"/>
      <c r="C159" s="1"/>
      <c r="D159" s="1"/>
      <c r="E159" s="1"/>
      <c r="F159" s="1"/>
      <c r="G159" s="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</row>
    <row r="160" spans="1:93">
      <c r="A160" s="1"/>
      <c r="B160" s="1"/>
      <c r="C160" s="1"/>
      <c r="D160" s="1"/>
      <c r="E160" s="1"/>
      <c r="F160" s="1"/>
      <c r="G160" s="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</row>
    <row r="161" spans="1:93">
      <c r="A161" s="1"/>
      <c r="B161" s="1"/>
      <c r="C161" s="1"/>
      <c r="D161" s="1"/>
      <c r="E161" s="1"/>
      <c r="F161" s="1"/>
      <c r="G161" s="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</row>
    <row r="162" spans="1:93">
      <c r="A162" s="1"/>
      <c r="B162" s="1"/>
      <c r="C162" s="1"/>
      <c r="D162" s="1"/>
      <c r="E162" s="1"/>
      <c r="F162" s="1"/>
      <c r="G162" s="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</row>
    <row r="163" spans="1:93">
      <c r="A163" s="1"/>
      <c r="B163" s="1"/>
      <c r="C163" s="1"/>
      <c r="D163" s="1"/>
      <c r="E163" s="1"/>
      <c r="F163" s="1"/>
      <c r="G163" s="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</row>
    <row r="164" spans="1:93">
      <c r="A164" s="1"/>
      <c r="B164" s="1"/>
      <c r="C164" s="1"/>
      <c r="D164" s="1"/>
      <c r="E164" s="1"/>
      <c r="F164" s="1"/>
      <c r="G164" s="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</row>
    <row r="165" spans="1:93">
      <c r="A165" s="1"/>
      <c r="B165" s="1"/>
      <c r="C165" s="1"/>
      <c r="D165" s="1"/>
      <c r="E165" s="1"/>
      <c r="F165" s="1"/>
      <c r="G165" s="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</row>
    <row r="166" spans="1:93">
      <c r="A166" s="1"/>
      <c r="B166" s="1"/>
      <c r="C166" s="1"/>
      <c r="D166" s="1"/>
      <c r="E166" s="1"/>
      <c r="F166" s="1"/>
      <c r="G166" s="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</row>
    <row r="167" spans="1:93">
      <c r="A167" s="1"/>
      <c r="B167" s="1"/>
      <c r="C167" s="1"/>
      <c r="D167" s="1"/>
      <c r="E167" s="1"/>
      <c r="F167" s="1"/>
      <c r="G167" s="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</row>
    <row r="168" spans="1:93">
      <c r="A168" s="1"/>
      <c r="B168" s="1"/>
      <c r="C168" s="1"/>
      <c r="D168" s="1"/>
      <c r="E168" s="1"/>
      <c r="F168" s="1"/>
      <c r="G168" s="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</row>
    <row r="169" spans="1:93">
      <c r="A169" s="1"/>
      <c r="B169" s="1"/>
      <c r="C169" s="1"/>
      <c r="D169" s="1"/>
      <c r="E169" s="1"/>
      <c r="F169" s="1"/>
      <c r="G169" s="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</row>
    <row r="170" spans="1:93">
      <c r="A170" s="1"/>
      <c r="B170" s="1"/>
      <c r="C170" s="1"/>
      <c r="D170" s="1"/>
      <c r="E170" s="1"/>
      <c r="F170" s="1"/>
      <c r="G170" s="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</row>
    <row r="171" spans="1:93">
      <c r="A171" s="1"/>
      <c r="B171" s="1"/>
      <c r="C171" s="1"/>
      <c r="D171" s="1"/>
      <c r="E171" s="1"/>
      <c r="F171" s="1"/>
      <c r="G171" s="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</row>
    <row r="172" spans="1:93">
      <c r="A172" s="1"/>
      <c r="B172" s="1"/>
      <c r="C172" s="1"/>
      <c r="D172" s="1"/>
      <c r="E172" s="1"/>
      <c r="F172" s="1"/>
      <c r="G172" s="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</row>
    <row r="173" spans="1:93">
      <c r="A173" s="1"/>
      <c r="B173" s="1"/>
      <c r="C173" s="1"/>
      <c r="D173" s="1"/>
      <c r="E173" s="1"/>
      <c r="F173" s="1"/>
      <c r="G173" s="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</row>
    <row r="174" spans="1:93">
      <c r="A174" s="1"/>
      <c r="B174" s="1"/>
      <c r="C174" s="1"/>
      <c r="D174" s="1"/>
      <c r="E174" s="1"/>
      <c r="F174" s="1"/>
      <c r="G174" s="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</row>
    <row r="175" spans="1:93">
      <c r="A175" s="1"/>
      <c r="B175" s="1"/>
      <c r="C175" s="1"/>
      <c r="D175" s="1"/>
      <c r="E175" s="1"/>
      <c r="F175" s="1"/>
      <c r="G175" s="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</row>
    <row r="176" spans="1:93">
      <c r="A176" s="1"/>
      <c r="B176" s="1"/>
      <c r="C176" s="1"/>
      <c r="D176" s="1"/>
      <c r="E176" s="1"/>
      <c r="F176" s="1"/>
      <c r="G176" s="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</row>
    <row r="177" spans="1:93">
      <c r="A177" s="1"/>
      <c r="B177" s="1"/>
      <c r="C177" s="1"/>
      <c r="D177" s="1"/>
      <c r="E177" s="1"/>
      <c r="F177" s="1"/>
      <c r="G177" s="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</row>
    <row r="178" spans="1:93">
      <c r="A178" s="1"/>
      <c r="B178" s="1"/>
      <c r="C178" s="1"/>
      <c r="D178" s="1"/>
      <c r="E178" s="1"/>
      <c r="F178" s="1"/>
      <c r="G178" s="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</row>
    <row r="179" spans="1:93">
      <c r="A179" s="1"/>
      <c r="B179" s="1"/>
      <c r="C179" s="1"/>
      <c r="D179" s="1"/>
      <c r="E179" s="1"/>
      <c r="F179" s="1"/>
      <c r="G179" s="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</row>
    <row r="180" spans="1:93">
      <c r="A180" s="1"/>
      <c r="B180" s="1"/>
      <c r="C180" s="1"/>
      <c r="D180" s="1"/>
      <c r="E180" s="1"/>
      <c r="F180" s="1"/>
      <c r="G180" s="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</row>
    <row r="181" spans="1:93">
      <c r="A181" s="1"/>
      <c r="B181" s="1"/>
      <c r="C181" s="1"/>
      <c r="D181" s="1"/>
      <c r="E181" s="1"/>
      <c r="F181" s="1"/>
      <c r="G181" s="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</row>
    <row r="182" spans="1:93">
      <c r="A182" s="1"/>
      <c r="B182" s="1"/>
      <c r="C182" s="1"/>
      <c r="D182" s="1"/>
      <c r="E182" s="1"/>
      <c r="F182" s="1"/>
      <c r="G182" s="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</row>
    <row r="183" spans="1:93">
      <c r="A183" s="1"/>
      <c r="B183" s="1"/>
      <c r="C183" s="1"/>
      <c r="D183" s="1"/>
      <c r="E183" s="1"/>
      <c r="F183" s="1"/>
      <c r="G183" s="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</row>
    <row r="184" spans="1:93">
      <c r="A184" s="1"/>
      <c r="B184" s="1"/>
      <c r="C184" s="1"/>
      <c r="D184" s="1"/>
      <c r="E184" s="1"/>
      <c r="F184" s="1"/>
      <c r="G184" s="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</row>
    <row r="185" spans="1:93">
      <c r="A185" s="1"/>
      <c r="B185" s="1"/>
      <c r="C185" s="1"/>
      <c r="D185" s="1"/>
      <c r="E185" s="1"/>
      <c r="F185" s="1"/>
      <c r="G185" s="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</row>
    <row r="186" spans="1:93">
      <c r="A186" s="1"/>
      <c r="B186" s="1"/>
      <c r="C186" s="1"/>
      <c r="D186" s="1"/>
      <c r="E186" s="1"/>
      <c r="F186" s="1"/>
      <c r="G186" s="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</row>
    <row r="187" spans="1:93">
      <c r="A187" s="1"/>
      <c r="B187" s="1"/>
      <c r="C187" s="1"/>
      <c r="D187" s="1"/>
      <c r="E187" s="1"/>
      <c r="F187" s="1"/>
      <c r="G187" s="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</row>
    <row r="188" spans="1:93">
      <c r="A188" s="1"/>
      <c r="B188" s="1"/>
      <c r="C188" s="1"/>
      <c r="D188" s="1"/>
      <c r="E188" s="1"/>
      <c r="F188" s="1"/>
      <c r="G188" s="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</row>
    <row r="189" spans="1:93">
      <c r="A189" s="1"/>
      <c r="B189" s="1"/>
      <c r="C189" s="1"/>
      <c r="D189" s="1"/>
      <c r="E189" s="1"/>
      <c r="F189" s="1"/>
      <c r="G189" s="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</row>
    <row r="190" spans="1:93">
      <c r="A190" s="1"/>
      <c r="B190" s="1"/>
      <c r="C190" s="1"/>
      <c r="D190" s="1"/>
      <c r="E190" s="1"/>
      <c r="F190" s="1"/>
      <c r="G190" s="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</row>
    <row r="191" spans="1:93">
      <c r="A191" s="1"/>
      <c r="B191" s="1"/>
      <c r="C191" s="1"/>
      <c r="D191" s="1"/>
      <c r="E191" s="1"/>
      <c r="F191" s="1"/>
      <c r="G191" s="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</row>
    <row r="192" spans="1:93">
      <c r="A192" s="1"/>
      <c r="B192" s="1"/>
      <c r="C192" s="1"/>
      <c r="D192" s="1"/>
      <c r="E192" s="1"/>
      <c r="F192" s="1"/>
      <c r="G192" s="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</row>
    <row r="193" spans="1:93">
      <c r="A193" s="1"/>
      <c r="B193" s="1"/>
      <c r="C193" s="1"/>
      <c r="D193" s="1"/>
      <c r="E193" s="1"/>
      <c r="F193" s="1"/>
      <c r="G193" s="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</row>
    <row r="194" spans="1:93">
      <c r="A194" s="1"/>
      <c r="B194" s="1"/>
      <c r="C194" s="1"/>
      <c r="D194" s="1"/>
      <c r="E194" s="1"/>
      <c r="F194" s="1"/>
      <c r="G194" s="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</row>
    <row r="195" spans="1:93">
      <c r="A195" s="1"/>
      <c r="B195" s="1"/>
      <c r="C195" s="1"/>
      <c r="D195" s="1"/>
      <c r="E195" s="1"/>
      <c r="F195" s="1"/>
      <c r="G195" s="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</row>
    <row r="196" spans="1:93">
      <c r="A196" s="1"/>
      <c r="B196" s="1"/>
      <c r="C196" s="1"/>
      <c r="D196" s="1"/>
      <c r="E196" s="1"/>
      <c r="F196" s="1"/>
      <c r="G196" s="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</row>
    <row r="197" spans="1:93">
      <c r="A197" s="1"/>
      <c r="B197" s="1"/>
      <c r="C197" s="1"/>
      <c r="D197" s="1"/>
      <c r="E197" s="1"/>
      <c r="F197" s="1"/>
      <c r="G197" s="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</row>
    <row r="198" spans="1:93">
      <c r="A198" s="1"/>
      <c r="B198" s="1"/>
      <c r="C198" s="1"/>
      <c r="D198" s="1"/>
      <c r="E198" s="1"/>
      <c r="F198" s="1"/>
      <c r="G198" s="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</row>
    <row r="199" spans="1:93">
      <c r="A199" s="1"/>
      <c r="B199" s="1"/>
      <c r="C199" s="1"/>
      <c r="D199" s="1"/>
      <c r="E199" s="1"/>
      <c r="F199" s="1"/>
      <c r="G199" s="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</row>
    <row r="200" spans="1:93">
      <c r="A200" s="1"/>
      <c r="B200" s="1"/>
      <c r="C200" s="1"/>
      <c r="D200" s="1"/>
      <c r="E200" s="1"/>
      <c r="F200" s="1"/>
      <c r="G200" s="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</row>
    <row r="201" spans="1:93">
      <c r="A201" s="1"/>
      <c r="B201" s="1"/>
      <c r="C201" s="1"/>
      <c r="D201" s="1"/>
      <c r="E201" s="1"/>
      <c r="F201" s="1"/>
      <c r="G201" s="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</row>
    <row r="202" spans="1:93">
      <c r="A202" s="1"/>
      <c r="B202" s="1"/>
      <c r="C202" s="1"/>
      <c r="D202" s="1"/>
      <c r="E202" s="1"/>
      <c r="F202" s="1"/>
      <c r="G202" s="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</row>
    <row r="203" spans="1:93">
      <c r="A203" s="1"/>
      <c r="B203" s="1"/>
      <c r="C203" s="1"/>
      <c r="D203" s="1"/>
      <c r="E203" s="1"/>
      <c r="F203" s="1"/>
      <c r="G203" s="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</row>
    <row r="204" spans="1:93">
      <c r="A204" s="1"/>
      <c r="B204" s="1"/>
      <c r="C204" s="1"/>
      <c r="D204" s="1"/>
      <c r="E204" s="1"/>
      <c r="F204" s="1"/>
      <c r="G204" s="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</row>
    <row r="205" spans="1:93">
      <c r="A205" s="1"/>
      <c r="B205" s="1"/>
      <c r="C205" s="1"/>
      <c r="D205" s="1"/>
      <c r="E205" s="1"/>
      <c r="F205" s="1"/>
      <c r="G205" s="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</row>
    <row r="206" spans="1:93">
      <c r="A206" s="1"/>
      <c r="B206" s="1"/>
      <c r="C206" s="1"/>
      <c r="D206" s="1"/>
      <c r="E206" s="1"/>
      <c r="F206" s="1"/>
      <c r="G206" s="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</row>
    <row r="207" spans="1:93">
      <c r="A207" s="1"/>
      <c r="B207" s="1"/>
      <c r="C207" s="1"/>
      <c r="D207" s="1"/>
      <c r="E207" s="1"/>
      <c r="F207" s="1"/>
      <c r="G207" s="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</row>
    <row r="208" spans="1:93">
      <c r="A208" s="1"/>
      <c r="B208" s="1"/>
      <c r="C208" s="1"/>
      <c r="D208" s="1"/>
      <c r="E208" s="1"/>
      <c r="F208" s="1"/>
      <c r="G208" s="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</row>
    <row r="209" spans="1:93">
      <c r="A209" s="1"/>
      <c r="B209" s="1"/>
      <c r="C209" s="1"/>
      <c r="D209" s="1"/>
      <c r="E209" s="1"/>
      <c r="F209" s="1"/>
      <c r="G209" s="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</row>
    <row r="210" spans="1:93">
      <c r="A210" s="1"/>
      <c r="B210" s="1"/>
      <c r="C210" s="1"/>
      <c r="D210" s="1"/>
      <c r="E210" s="1"/>
      <c r="F210" s="1"/>
      <c r="G210" s="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</row>
    <row r="211" spans="1:93">
      <c r="A211" s="1"/>
      <c r="B211" s="1"/>
      <c r="C211" s="1"/>
      <c r="D211" s="1"/>
      <c r="E211" s="1"/>
      <c r="F211" s="1"/>
      <c r="G211" s="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</row>
    <row r="212" spans="1:93">
      <c r="A212" s="1"/>
      <c r="B212" s="1"/>
      <c r="C212" s="1"/>
      <c r="D212" s="1"/>
      <c r="E212" s="1"/>
      <c r="F212" s="1"/>
      <c r="G212" s="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</row>
    <row r="213" spans="1:93">
      <c r="A213" s="1"/>
      <c r="B213" s="1"/>
      <c r="C213" s="1"/>
      <c r="D213" s="1"/>
      <c r="E213" s="1"/>
      <c r="F213" s="1"/>
      <c r="G213" s="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</row>
    <row r="214" spans="1:93">
      <c r="A214" s="1"/>
      <c r="B214" s="1"/>
      <c r="C214" s="1"/>
      <c r="D214" s="1"/>
      <c r="E214" s="1"/>
      <c r="F214" s="1"/>
      <c r="G214" s="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</row>
    <row r="215" spans="1:93">
      <c r="A215" s="1"/>
      <c r="B215" s="1"/>
      <c r="C215" s="1"/>
      <c r="D215" s="1"/>
      <c r="E215" s="1"/>
      <c r="F215" s="1"/>
      <c r="G215" s="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</row>
    <row r="216" spans="1:93"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</row>
    <row r="217" spans="1:93"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</row>
    <row r="218" spans="1:93"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</row>
    <row r="219" spans="1:93"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</row>
    <row r="220" spans="1:93"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</row>
    <row r="221" spans="1:93"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</row>
    <row r="222" spans="1:93"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</row>
    <row r="223" spans="1:93"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</row>
    <row r="224" spans="1:93"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</row>
    <row r="225" spans="8:93"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</row>
    <row r="226" spans="8:93"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</row>
    <row r="227" spans="8:93"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</row>
    <row r="228" spans="8:93"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</row>
    <row r="229" spans="8:93"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</row>
    <row r="230" spans="8:93"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</row>
    <row r="231" spans="8:93"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</row>
    <row r="232" spans="8:93"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</row>
    <row r="233" spans="8:93"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</row>
    <row r="234" spans="8:93"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</row>
    <row r="235" spans="8:93"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</row>
    <row r="236" spans="8:93"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</row>
    <row r="237" spans="8:93"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</row>
    <row r="238" spans="8:93"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</row>
    <row r="239" spans="8:93"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</row>
    <row r="240" spans="8:93"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</row>
    <row r="241" spans="8:93"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</row>
    <row r="242" spans="8:93"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</row>
    <row r="243" spans="8:93"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</row>
    <row r="244" spans="8:93"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</row>
    <row r="245" spans="8:93"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</row>
    <row r="246" spans="8:93"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</row>
    <row r="247" spans="8:93"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</row>
    <row r="248" spans="8:93"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</row>
    <row r="249" spans="8:93"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</row>
    <row r="250" spans="8:93"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</row>
    <row r="251" spans="8:93"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</row>
    <row r="252" spans="8:93"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</row>
    <row r="253" spans="8:93"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</row>
    <row r="254" spans="8:93"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</row>
    <row r="255" spans="8:93"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</row>
    <row r="256" spans="8:93"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</row>
    <row r="257" spans="8:93"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</row>
    <row r="258" spans="8:93"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</row>
    <row r="259" spans="8:93"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</row>
    <row r="260" spans="8:93"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</row>
    <row r="261" spans="8:93"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</row>
    <row r="262" spans="8:93"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</row>
    <row r="263" spans="8:93"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</row>
    <row r="264" spans="8:93"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</row>
    <row r="265" spans="8:93"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</row>
    <row r="266" spans="8:93"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</row>
    <row r="267" spans="8:93"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</row>
    <row r="268" spans="8:93"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</row>
    <row r="269" spans="8:93"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</row>
    <row r="270" spans="8:93"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</row>
    <row r="271" spans="8:93"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</row>
    <row r="272" spans="8:93"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</row>
    <row r="273" spans="8:93"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</row>
    <row r="274" spans="8:93"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</row>
    <row r="275" spans="8:93"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</row>
    <row r="276" spans="8:93"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</row>
    <row r="277" spans="8:93"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</row>
    <row r="278" spans="8:93"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</row>
    <row r="279" spans="8:93"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</row>
    <row r="280" spans="8:93"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</row>
    <row r="281" spans="8:93"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</row>
    <row r="282" spans="8:93"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</row>
    <row r="283" spans="8:93"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</row>
    <row r="284" spans="8:93"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</row>
    <row r="285" spans="8:93"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</row>
    <row r="286" spans="8:93"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</row>
    <row r="287" spans="8:93"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</row>
    <row r="288" spans="8:93"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</row>
    <row r="289" spans="8:93"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</row>
    <row r="290" spans="8:93"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</row>
    <row r="291" spans="8:93"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</row>
    <row r="292" spans="8:93"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</row>
    <row r="293" spans="8:93"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</row>
    <row r="294" spans="8:93"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</row>
    <row r="295" spans="8:93"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</row>
    <row r="296" spans="8:93"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</row>
    <row r="297" spans="8:93"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</row>
    <row r="298" spans="8:93"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</row>
    <row r="299" spans="8:93"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</row>
    <row r="300" spans="8:93"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</row>
    <row r="301" spans="8:93"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</row>
    <row r="302" spans="8:93"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</row>
    <row r="303" spans="8:93"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</row>
    <row r="304" spans="8:93"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</row>
  </sheetData>
  <mergeCells count="6">
    <mergeCell ref="A33:A34"/>
    <mergeCell ref="B33:G34"/>
    <mergeCell ref="A7:G9"/>
    <mergeCell ref="F2:G2"/>
    <mergeCell ref="A3:G3"/>
    <mergeCell ref="A5:G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D796-96DB-4035-A3B8-2F648B33098B}">
  <dimension ref="A1:I76"/>
  <sheetViews>
    <sheetView topLeftCell="A34" zoomScale="90" zoomScaleNormal="90" workbookViewId="0">
      <selection activeCell="K48" sqref="K48"/>
    </sheetView>
  </sheetViews>
  <sheetFormatPr baseColWidth="10" defaultRowHeight="14.4"/>
  <cols>
    <col min="1" max="1" width="14.6640625" customWidth="1"/>
    <col min="2" max="2" width="9.109375" customWidth="1"/>
    <col min="3" max="3" width="13.21875" customWidth="1"/>
    <col min="4" max="4" width="14.33203125" customWidth="1"/>
    <col min="5" max="5" width="6.33203125" customWidth="1"/>
    <col min="6" max="6" width="9.109375" customWidth="1"/>
    <col min="7" max="7" width="6.33203125" customWidth="1"/>
    <col min="8" max="8" width="15.88671875" customWidth="1"/>
    <col min="9" max="9" width="20.109375" bestFit="1" customWidth="1"/>
  </cols>
  <sheetData>
    <row r="1" spans="1:9">
      <c r="A1" s="6"/>
      <c r="B1" s="6"/>
      <c r="C1" s="6"/>
      <c r="D1" s="6"/>
      <c r="E1" s="6"/>
      <c r="F1" s="6"/>
      <c r="G1" s="6"/>
    </row>
    <row r="2" spans="1:9">
      <c r="A2" s="2"/>
      <c r="B2" s="2"/>
      <c r="C2" s="2"/>
      <c r="D2" s="2"/>
      <c r="F2" s="3" t="s">
        <v>13</v>
      </c>
      <c r="G2" s="82" t="s">
        <v>220</v>
      </c>
      <c r="H2" s="82"/>
      <c r="I2" s="82"/>
    </row>
    <row r="3" spans="1:9">
      <c r="A3" s="81">
        <v>45583</v>
      </c>
      <c r="B3" s="81"/>
      <c r="C3" s="81"/>
      <c r="D3" s="81"/>
      <c r="E3" s="81"/>
      <c r="F3" s="81"/>
      <c r="G3" s="81"/>
      <c r="H3" s="81"/>
      <c r="I3" s="81"/>
    </row>
    <row r="4" spans="1:9">
      <c r="A4" s="1"/>
      <c r="B4" s="1"/>
      <c r="C4" s="1"/>
      <c r="D4" s="1"/>
      <c r="E4" s="1"/>
      <c r="F4" s="1"/>
      <c r="G4" s="1"/>
    </row>
    <row r="5" spans="1:9" ht="14.4" customHeight="1">
      <c r="A5" s="86" t="s">
        <v>138</v>
      </c>
      <c r="B5" s="84" t="s">
        <v>137</v>
      </c>
      <c r="C5" s="102"/>
      <c r="D5" s="102"/>
      <c r="E5" s="102"/>
      <c r="F5" s="102"/>
      <c r="G5" s="102"/>
      <c r="H5" s="102"/>
      <c r="I5" s="102"/>
    </row>
    <row r="6" spans="1:9" ht="28.95" customHeight="1">
      <c r="A6" s="86"/>
      <c r="B6" s="84"/>
      <c r="C6" s="102"/>
      <c r="D6" s="102"/>
      <c r="E6" s="102"/>
      <c r="F6" s="102"/>
      <c r="G6" s="102"/>
      <c r="H6" s="102"/>
      <c r="I6" s="102"/>
    </row>
    <row r="8" spans="1:9">
      <c r="A8" s="105" t="s">
        <v>19</v>
      </c>
      <c r="B8" s="106"/>
      <c r="C8" s="106"/>
      <c r="D8" s="106"/>
      <c r="E8" s="106"/>
      <c r="F8" s="106"/>
      <c r="G8" s="106"/>
      <c r="H8" s="106"/>
    </row>
    <row r="9" spans="1:9">
      <c r="A9" s="1"/>
      <c r="B9" s="15" t="s">
        <v>139</v>
      </c>
      <c r="C9" s="1"/>
      <c r="D9" s="17">
        <v>1</v>
      </c>
      <c r="E9" s="17">
        <v>2</v>
      </c>
      <c r="F9" s="17">
        <v>3</v>
      </c>
      <c r="G9" s="17">
        <v>4</v>
      </c>
      <c r="H9" s="43"/>
    </row>
    <row r="10" spans="1:9">
      <c r="A10" s="45" t="s">
        <v>140</v>
      </c>
      <c r="B10" s="59" t="s">
        <v>214</v>
      </c>
      <c r="C10" s="15"/>
      <c r="D10" s="47"/>
      <c r="E10" s="47"/>
      <c r="F10" s="47"/>
      <c r="G10" s="47"/>
    </row>
    <row r="11" spans="1:9">
      <c r="A11" s="45" t="s">
        <v>79</v>
      </c>
      <c r="B11" s="56"/>
      <c r="C11" s="15"/>
      <c r="D11" s="47"/>
      <c r="E11" s="47"/>
      <c r="F11" s="47"/>
      <c r="G11" s="47"/>
    </row>
    <row r="12" spans="1:9">
      <c r="A12" s="45" t="s">
        <v>80</v>
      </c>
      <c r="B12" s="56"/>
      <c r="C12" s="15"/>
      <c r="D12" s="59"/>
      <c r="E12" s="47"/>
      <c r="F12" s="47"/>
      <c r="G12" s="47"/>
    </row>
    <row r="13" spans="1:9">
      <c r="A13" s="45" t="s">
        <v>81</v>
      </c>
      <c r="B13" s="66"/>
      <c r="C13" s="15"/>
      <c r="D13" s="47"/>
      <c r="E13" s="47"/>
      <c r="F13" s="47"/>
      <c r="G13" s="47"/>
    </row>
    <row r="14" spans="1:9">
      <c r="A14" s="45" t="s">
        <v>85</v>
      </c>
      <c r="B14" s="47"/>
      <c r="C14" s="15"/>
      <c r="D14" s="47"/>
      <c r="E14" s="47"/>
      <c r="F14" s="47"/>
      <c r="G14" s="47"/>
    </row>
    <row r="15" spans="1:9">
      <c r="A15" s="45" t="s">
        <v>141</v>
      </c>
      <c r="B15" s="56"/>
      <c r="C15" s="15"/>
      <c r="D15" s="47"/>
      <c r="E15" s="47"/>
      <c r="F15" s="47"/>
      <c r="G15" s="47"/>
    </row>
    <row r="16" spans="1:9">
      <c r="A16" s="45" t="s">
        <v>142</v>
      </c>
      <c r="B16" s="56"/>
      <c r="C16" s="15"/>
      <c r="D16" s="47"/>
      <c r="E16" s="47"/>
      <c r="F16" s="47"/>
      <c r="G16" s="47"/>
    </row>
    <row r="17" spans="1:9">
      <c r="A17" s="45" t="s">
        <v>143</v>
      </c>
      <c r="B17" s="56"/>
      <c r="C17" s="15"/>
      <c r="D17" s="47"/>
      <c r="E17" s="47"/>
      <c r="F17" s="47"/>
      <c r="G17" s="47"/>
    </row>
    <row r="18" spans="1:9">
      <c r="A18" s="45" t="s">
        <v>144</v>
      </c>
      <c r="B18" s="56"/>
      <c r="C18" s="15"/>
      <c r="D18" s="47"/>
      <c r="E18" s="47"/>
      <c r="F18" s="47"/>
      <c r="G18" s="47"/>
    </row>
    <row r="19" spans="1:9">
      <c r="A19" s="21" t="s">
        <v>145</v>
      </c>
      <c r="B19" s="15"/>
      <c r="C19" s="15"/>
      <c r="D19" s="55">
        <v>0</v>
      </c>
      <c r="E19" s="55">
        <v>0</v>
      </c>
      <c r="F19" s="55">
        <v>0</v>
      </c>
      <c r="G19" s="55">
        <v>0</v>
      </c>
    </row>
    <row r="20" spans="1:9">
      <c r="A20" s="21" t="s">
        <v>203</v>
      </c>
      <c r="B20" s="15"/>
      <c r="C20" s="15"/>
      <c r="D20" s="56">
        <v>0</v>
      </c>
      <c r="E20" s="56">
        <v>0</v>
      </c>
      <c r="F20" s="56">
        <v>0</v>
      </c>
      <c r="G20" s="56">
        <v>0</v>
      </c>
    </row>
    <row r="21" spans="1:9">
      <c r="B21" s="15"/>
      <c r="C21" s="15"/>
      <c r="D21" s="15"/>
      <c r="E21" s="15"/>
      <c r="F21" s="15"/>
      <c r="G21" s="15"/>
    </row>
    <row r="22" spans="1:9">
      <c r="A22" s="21" t="s">
        <v>208</v>
      </c>
      <c r="B22" s="56">
        <f>B11</f>
        <v>0</v>
      </c>
      <c r="D22" s="21" t="s">
        <v>147</v>
      </c>
      <c r="H22" s="56">
        <v>0</v>
      </c>
      <c r="I22" s="56" t="s">
        <v>148</v>
      </c>
    </row>
    <row r="23" spans="1:9">
      <c r="A23" s="21" t="s">
        <v>146</v>
      </c>
      <c r="B23" s="57">
        <v>1</v>
      </c>
      <c r="C23" s="59" t="s">
        <v>149</v>
      </c>
      <c r="D23" s="59"/>
      <c r="E23" s="59"/>
      <c r="F23" s="59" t="s">
        <v>136</v>
      </c>
      <c r="G23" s="59"/>
    </row>
    <row r="24" spans="1:9">
      <c r="B24" s="15"/>
      <c r="C24" s="15"/>
      <c r="D24" s="15"/>
      <c r="E24" s="15"/>
      <c r="F24" s="15"/>
      <c r="G24" s="15"/>
    </row>
    <row r="25" spans="1:9" ht="14.4" customHeight="1">
      <c r="A25" s="86" t="s">
        <v>150</v>
      </c>
      <c r="B25" s="84" t="s">
        <v>151</v>
      </c>
      <c r="C25" s="102"/>
      <c r="D25" s="102"/>
      <c r="E25" s="102"/>
      <c r="F25" s="102"/>
      <c r="G25" s="102"/>
      <c r="H25" s="102"/>
      <c r="I25" s="102"/>
    </row>
    <row r="26" spans="1:9" ht="28.95" customHeight="1">
      <c r="A26" s="86"/>
      <c r="B26" s="84"/>
      <c r="C26" s="102"/>
      <c r="D26" s="102"/>
      <c r="E26" s="102"/>
      <c r="F26" s="102"/>
      <c r="G26" s="102"/>
      <c r="H26" s="102"/>
      <c r="I26" s="102"/>
    </row>
    <row r="27" spans="1:9">
      <c r="B27" s="15"/>
      <c r="C27" s="15"/>
      <c r="D27" s="15"/>
      <c r="E27" s="15"/>
      <c r="F27" s="15"/>
      <c r="G27" s="15"/>
    </row>
    <row r="28" spans="1:9">
      <c r="A28" s="105" t="s">
        <v>215</v>
      </c>
      <c r="B28" s="106"/>
      <c r="C28" s="106"/>
      <c r="D28" s="106"/>
      <c r="E28" s="106"/>
      <c r="F28" s="106"/>
      <c r="G28" s="106"/>
      <c r="H28" s="106"/>
    </row>
    <row r="29" spans="1:9" ht="21.6">
      <c r="A29" s="45" t="s">
        <v>152</v>
      </c>
      <c r="B29" s="45" t="s">
        <v>153</v>
      </c>
      <c r="C29" s="45" t="s">
        <v>154</v>
      </c>
      <c r="D29" s="107" t="s">
        <v>155</v>
      </c>
      <c r="E29" s="107"/>
      <c r="F29" s="107" t="s">
        <v>156</v>
      </c>
      <c r="G29" s="107"/>
    </row>
    <row r="30" spans="1:9">
      <c r="B30" s="56"/>
      <c r="C30" s="56"/>
      <c r="D30" s="108"/>
      <c r="E30" s="108"/>
      <c r="F30" s="108">
        <f>C30*D30</f>
        <v>0</v>
      </c>
      <c r="G30" s="108"/>
    </row>
    <row r="31" spans="1:9">
      <c r="B31" s="15"/>
      <c r="D31" s="59" t="s">
        <v>149</v>
      </c>
      <c r="E31" s="59"/>
      <c r="G31" s="109">
        <f>F30</f>
        <v>0</v>
      </c>
      <c r="H31" s="109"/>
      <c r="I31" s="109"/>
    </row>
    <row r="32" spans="1:9">
      <c r="B32" s="15"/>
      <c r="C32" s="15"/>
      <c r="D32" s="15"/>
      <c r="E32" s="15"/>
      <c r="F32" s="15"/>
      <c r="G32" s="15"/>
    </row>
    <row r="33" spans="1:9">
      <c r="A33" s="105" t="s">
        <v>157</v>
      </c>
      <c r="B33" s="106"/>
      <c r="C33" s="106"/>
      <c r="D33" s="106"/>
      <c r="E33" s="106"/>
      <c r="F33" s="106"/>
      <c r="G33" s="106"/>
      <c r="H33" s="106"/>
    </row>
    <row r="34" spans="1:9" ht="21.6">
      <c r="A34" s="45" t="s">
        <v>152</v>
      </c>
      <c r="B34" s="45" t="s">
        <v>153</v>
      </c>
      <c r="C34" s="45" t="s">
        <v>155</v>
      </c>
      <c r="D34" s="53" t="s">
        <v>158</v>
      </c>
      <c r="E34" s="45" t="s">
        <v>159</v>
      </c>
      <c r="F34" s="53" t="s">
        <v>86</v>
      </c>
      <c r="G34" s="45" t="s">
        <v>160</v>
      </c>
      <c r="H34" s="53" t="s">
        <v>161</v>
      </c>
      <c r="I34" s="53" t="s">
        <v>162</v>
      </c>
    </row>
    <row r="35" spans="1:9">
      <c r="B35" s="56"/>
      <c r="C35" s="68"/>
      <c r="D35" s="68"/>
      <c r="E35" s="15"/>
      <c r="F35" s="15"/>
      <c r="G35" s="15"/>
    </row>
    <row r="36" spans="1:9">
      <c r="B36" s="15"/>
      <c r="C36" s="15"/>
      <c r="D36" s="15"/>
      <c r="E36" s="15"/>
      <c r="F36" s="15"/>
      <c r="G36" s="15"/>
    </row>
    <row r="37" spans="1:9">
      <c r="A37" s="105" t="s">
        <v>163</v>
      </c>
      <c r="B37" s="106"/>
      <c r="C37" s="106"/>
      <c r="D37" s="106"/>
      <c r="E37" s="106"/>
      <c r="F37" s="106"/>
      <c r="G37" s="106"/>
      <c r="H37" s="106"/>
    </row>
    <row r="38" spans="1:9" ht="21.6">
      <c r="A38" s="45" t="s">
        <v>152</v>
      </c>
      <c r="B38" s="45" t="s">
        <v>153</v>
      </c>
      <c r="C38" s="45" t="s">
        <v>155</v>
      </c>
      <c r="D38" s="53" t="s">
        <v>158</v>
      </c>
      <c r="E38" s="45" t="s">
        <v>247</v>
      </c>
      <c r="F38" s="53" t="s">
        <v>248</v>
      </c>
      <c r="G38" s="45" t="s">
        <v>249</v>
      </c>
      <c r="H38" s="53" t="s">
        <v>250</v>
      </c>
      <c r="I38" s="53" t="s">
        <v>251</v>
      </c>
    </row>
    <row r="39" spans="1:9">
      <c r="A39" s="54" t="s">
        <v>211</v>
      </c>
      <c r="B39" s="79">
        <v>196.57</v>
      </c>
      <c r="C39" s="58">
        <v>23453.46</v>
      </c>
      <c r="D39" s="58">
        <f>B39*C39</f>
        <v>4610246.6321999999</v>
      </c>
      <c r="E39" s="78">
        <v>0.89700000000000002</v>
      </c>
      <c r="F39" s="77">
        <v>0.98</v>
      </c>
      <c r="G39" s="77">
        <v>1.125</v>
      </c>
      <c r="H39" s="69">
        <f>E39*F39*G39</f>
        <v>0.98894249999999995</v>
      </c>
      <c r="I39" s="70">
        <f>D39*H39</f>
        <v>4559268.8300644485</v>
      </c>
    </row>
    <row r="40" spans="1:9">
      <c r="A40" s="43" t="s">
        <v>252</v>
      </c>
      <c r="B40" s="79">
        <f>36.08+24.55</f>
        <v>60.629999999999995</v>
      </c>
      <c r="C40" s="58">
        <v>23454.46</v>
      </c>
      <c r="D40" s="58">
        <f>B40*C40</f>
        <v>1422043.9097999998</v>
      </c>
      <c r="E40" s="78">
        <v>0.89700000000000002</v>
      </c>
      <c r="F40" s="77">
        <v>0.98</v>
      </c>
      <c r="G40" s="77">
        <v>1.125</v>
      </c>
      <c r="H40" s="69">
        <f>E40*F40*G40</f>
        <v>0.98894249999999995</v>
      </c>
      <c r="I40" s="70">
        <f>D40*H40</f>
        <v>1406319.6592673862</v>
      </c>
    </row>
    <row r="41" spans="1:9">
      <c r="A41" s="76" t="s">
        <v>163</v>
      </c>
      <c r="B41" s="79"/>
      <c r="C41" s="58"/>
      <c r="D41" s="58"/>
      <c r="E41" s="74"/>
      <c r="F41" s="77"/>
      <c r="G41" s="77"/>
      <c r="H41" s="69"/>
      <c r="I41" s="70"/>
    </row>
    <row r="42" spans="1:9">
      <c r="A42" s="54" t="s">
        <v>241</v>
      </c>
      <c r="B42" s="67">
        <v>1</v>
      </c>
      <c r="C42" s="58">
        <v>100000</v>
      </c>
      <c r="D42" s="58">
        <f t="shared" ref="D42:D47" si="0">B42*C42</f>
        <v>100000</v>
      </c>
      <c r="E42" s="78">
        <v>1</v>
      </c>
      <c r="F42" s="77">
        <v>1</v>
      </c>
      <c r="G42" s="77">
        <v>1</v>
      </c>
      <c r="H42" s="77">
        <f t="shared" ref="H42:H47" si="1">E42*F42*G42</f>
        <v>1</v>
      </c>
      <c r="I42" s="70">
        <f t="shared" ref="I42:I47" si="2">D42*H42</f>
        <v>100000</v>
      </c>
    </row>
    <row r="43" spans="1:9">
      <c r="A43" s="54" t="s">
        <v>242</v>
      </c>
      <c r="B43" s="79">
        <f>26.4</f>
        <v>26.4</v>
      </c>
      <c r="C43" s="58">
        <v>6067.8</v>
      </c>
      <c r="D43" s="58">
        <f t="shared" si="0"/>
        <v>160189.91999999998</v>
      </c>
      <c r="E43" s="78">
        <v>0.89700000000000002</v>
      </c>
      <c r="F43" s="77">
        <v>0.98</v>
      </c>
      <c r="G43" s="77">
        <v>1.125</v>
      </c>
      <c r="H43" s="69">
        <f t="shared" si="1"/>
        <v>0.98894249999999995</v>
      </c>
      <c r="I43" s="70">
        <f t="shared" si="2"/>
        <v>158418.61995959998</v>
      </c>
    </row>
    <row r="44" spans="1:9">
      <c r="A44" s="54" t="s">
        <v>243</v>
      </c>
      <c r="B44" s="79">
        <v>1</v>
      </c>
      <c r="C44" s="58">
        <v>100000</v>
      </c>
      <c r="D44" s="58">
        <f t="shared" si="0"/>
        <v>100000</v>
      </c>
      <c r="E44" s="78">
        <v>0.89700000000000002</v>
      </c>
      <c r="F44" s="77">
        <v>0.98</v>
      </c>
      <c r="G44" s="77">
        <v>1.125</v>
      </c>
      <c r="H44" s="69">
        <f t="shared" si="1"/>
        <v>0.98894249999999995</v>
      </c>
      <c r="I44" s="70">
        <f t="shared" si="2"/>
        <v>98894.25</v>
      </c>
    </row>
    <row r="45" spans="1:9">
      <c r="A45" s="54" t="s">
        <v>244</v>
      </c>
      <c r="B45" s="79">
        <v>4.0999999999999996</v>
      </c>
      <c r="C45" s="58">
        <v>1800</v>
      </c>
      <c r="D45" s="58">
        <f t="shared" si="0"/>
        <v>7379.9999999999991</v>
      </c>
      <c r="E45" s="78">
        <v>1</v>
      </c>
      <c r="F45" s="77">
        <v>1</v>
      </c>
      <c r="G45" s="77">
        <v>1</v>
      </c>
      <c r="H45" s="77">
        <f t="shared" si="1"/>
        <v>1</v>
      </c>
      <c r="I45" s="70">
        <f t="shared" si="2"/>
        <v>7379.9999999999991</v>
      </c>
    </row>
    <row r="46" spans="1:9">
      <c r="A46" s="54" t="s">
        <v>245</v>
      </c>
      <c r="B46" s="79">
        <v>19.8</v>
      </c>
      <c r="C46" s="58">
        <v>23453.46</v>
      </c>
      <c r="D46" s="58">
        <f t="shared" si="0"/>
        <v>464378.50799999997</v>
      </c>
      <c r="E46" s="78">
        <v>0.89700000000000002</v>
      </c>
      <c r="F46" s="77">
        <v>0.98</v>
      </c>
      <c r="G46" s="77">
        <v>1.125</v>
      </c>
      <c r="H46" s="69">
        <f t="shared" si="1"/>
        <v>0.98894249999999995</v>
      </c>
      <c r="I46" s="70">
        <f t="shared" si="2"/>
        <v>459243.64264778997</v>
      </c>
    </row>
    <row r="47" spans="1:9">
      <c r="A47" s="54" t="s">
        <v>246</v>
      </c>
      <c r="B47" s="79">
        <v>9.8000000000000007</v>
      </c>
      <c r="C47" s="58">
        <v>1800</v>
      </c>
      <c r="D47" s="58">
        <f t="shared" si="0"/>
        <v>17640</v>
      </c>
      <c r="E47" s="78">
        <v>1</v>
      </c>
      <c r="F47" s="77">
        <v>1</v>
      </c>
      <c r="G47" s="77">
        <v>1</v>
      </c>
      <c r="H47" s="77">
        <f t="shared" si="1"/>
        <v>1</v>
      </c>
      <c r="I47" s="70">
        <f t="shared" si="2"/>
        <v>17640</v>
      </c>
    </row>
    <row r="48" spans="1:9" ht="16.2">
      <c r="A48" s="38" t="s">
        <v>164</v>
      </c>
      <c r="B48" s="15"/>
      <c r="C48" s="15"/>
      <c r="D48" s="58">
        <f>SUM(D39:D47)</f>
        <v>6881878.9699999997</v>
      </c>
      <c r="E48" s="116"/>
      <c r="F48" s="117"/>
      <c r="G48" s="118"/>
      <c r="H48" s="119" t="s">
        <v>253</v>
      </c>
      <c r="I48" s="114">
        <f>SUM(I39:I47)</f>
        <v>6807165.001939225</v>
      </c>
    </row>
    <row r="49" spans="1:9">
      <c r="B49" s="15"/>
      <c r="E49" s="59"/>
      <c r="F49" s="15"/>
      <c r="G49" s="15"/>
      <c r="I49" s="115"/>
    </row>
    <row r="50" spans="1:9">
      <c r="B50" s="15"/>
      <c r="C50" s="15"/>
      <c r="D50" s="15"/>
      <c r="E50" s="15"/>
      <c r="F50" s="15"/>
      <c r="G50" s="15"/>
    </row>
    <row r="51" spans="1:9">
      <c r="A51" s="86" t="s">
        <v>216</v>
      </c>
      <c r="B51" s="84" t="s">
        <v>217</v>
      </c>
      <c r="C51" s="102"/>
      <c r="D51" s="102"/>
      <c r="E51" s="102"/>
      <c r="F51" s="102"/>
      <c r="G51" s="102"/>
      <c r="H51" s="102"/>
      <c r="I51" s="102"/>
    </row>
    <row r="52" spans="1:9" ht="28.95" customHeight="1">
      <c r="A52" s="86"/>
      <c r="B52" s="84"/>
      <c r="C52" s="102"/>
      <c r="D52" s="102"/>
      <c r="E52" s="102"/>
      <c r="F52" s="102"/>
      <c r="G52" s="102"/>
      <c r="H52" s="102"/>
      <c r="I52" s="102"/>
    </row>
    <row r="53" spans="1:9">
      <c r="B53" s="15"/>
      <c r="C53" s="15"/>
      <c r="D53" s="15"/>
      <c r="E53" s="15"/>
      <c r="F53" s="15"/>
      <c r="G53" s="15"/>
    </row>
    <row r="54" spans="1:9" ht="15" customHeight="1">
      <c r="A54" s="110" t="s">
        <v>165</v>
      </c>
      <c r="B54" s="110"/>
      <c r="C54" s="110"/>
    </row>
    <row r="55" spans="1:9">
      <c r="A55" s="110"/>
      <c r="B55" s="110"/>
      <c r="C55" s="110"/>
      <c r="D55" s="59" t="s">
        <v>166</v>
      </c>
      <c r="E55" s="15"/>
      <c r="G55" s="15"/>
      <c r="H55" s="59" t="s">
        <v>136</v>
      </c>
    </row>
    <row r="56" spans="1:9">
      <c r="A56" s="110"/>
      <c r="B56" s="110"/>
      <c r="C56" s="110"/>
      <c r="D56" s="15"/>
      <c r="E56" s="15"/>
      <c r="F56" s="15"/>
      <c r="G56" s="15"/>
    </row>
    <row r="57" spans="1:9">
      <c r="B57" s="15"/>
      <c r="C57" s="15"/>
      <c r="D57" s="15"/>
      <c r="E57" s="15"/>
      <c r="F57" s="15"/>
      <c r="G57" s="15"/>
    </row>
    <row r="58" spans="1:9">
      <c r="B58" s="15"/>
      <c r="C58" s="15"/>
      <c r="D58" s="15"/>
      <c r="E58" s="15"/>
      <c r="F58" s="15"/>
      <c r="G58" s="15"/>
    </row>
    <row r="59" spans="1:9">
      <c r="B59" s="15"/>
      <c r="C59" s="15"/>
      <c r="D59" s="15"/>
      <c r="E59" s="15" t="s">
        <v>209</v>
      </c>
      <c r="F59" s="15"/>
      <c r="G59" s="15"/>
    </row>
    <row r="60" spans="1:9">
      <c r="B60" s="15"/>
      <c r="C60" s="15"/>
      <c r="D60" s="15"/>
      <c r="E60" s="15"/>
      <c r="F60" s="15"/>
      <c r="G60" s="15"/>
    </row>
    <row r="61" spans="1:9">
      <c r="B61" s="15"/>
      <c r="C61" s="15"/>
      <c r="D61" s="15"/>
      <c r="E61" s="15"/>
      <c r="F61" s="15"/>
      <c r="G61" s="15"/>
    </row>
    <row r="62" spans="1:9">
      <c r="B62" s="15"/>
      <c r="C62" s="15"/>
      <c r="D62" s="15"/>
      <c r="E62" s="15"/>
      <c r="F62" s="15"/>
      <c r="G62" s="15"/>
    </row>
    <row r="63" spans="1:9">
      <c r="B63" s="15"/>
      <c r="C63" s="15"/>
      <c r="D63" s="15"/>
      <c r="E63" s="15"/>
      <c r="F63" s="15"/>
      <c r="G63" s="15"/>
    </row>
    <row r="64" spans="1:9">
      <c r="B64" s="15"/>
      <c r="C64" s="15"/>
      <c r="D64" s="15"/>
      <c r="E64" s="15"/>
      <c r="F64" s="15"/>
      <c r="G64" s="15"/>
    </row>
    <row r="65" spans="2:7">
      <c r="B65" s="15"/>
      <c r="C65" s="15"/>
      <c r="D65" s="15"/>
      <c r="E65" s="15"/>
      <c r="F65" s="15"/>
      <c r="G65" s="15"/>
    </row>
    <row r="66" spans="2:7">
      <c r="B66" s="15"/>
      <c r="C66" s="15"/>
      <c r="D66" s="15"/>
      <c r="E66" s="15"/>
      <c r="F66" s="15"/>
      <c r="G66" s="15"/>
    </row>
    <row r="67" spans="2:7">
      <c r="B67" s="15"/>
      <c r="C67" s="15"/>
      <c r="D67" s="15"/>
      <c r="E67" s="15"/>
      <c r="F67" s="15"/>
      <c r="G67" s="15"/>
    </row>
    <row r="68" spans="2:7">
      <c r="B68" s="15"/>
      <c r="C68" s="15"/>
      <c r="D68" s="15"/>
      <c r="E68" s="15"/>
      <c r="F68" s="15"/>
      <c r="G68" s="15"/>
    </row>
    <row r="69" spans="2:7">
      <c r="B69" s="15"/>
      <c r="C69" s="15"/>
      <c r="D69" s="15"/>
      <c r="E69" s="15"/>
      <c r="F69" s="15"/>
      <c r="G69" s="15"/>
    </row>
    <row r="70" spans="2:7">
      <c r="B70" s="15"/>
      <c r="C70" s="15"/>
      <c r="D70" s="15"/>
      <c r="E70" s="15"/>
      <c r="F70" s="15"/>
      <c r="G70" s="15"/>
    </row>
    <row r="71" spans="2:7">
      <c r="B71" s="15"/>
      <c r="C71" s="15"/>
      <c r="D71" s="15"/>
      <c r="E71" s="15"/>
      <c r="F71" s="15"/>
      <c r="G71" s="15"/>
    </row>
    <row r="72" spans="2:7">
      <c r="B72" s="15"/>
      <c r="C72" s="15"/>
      <c r="D72" s="15"/>
      <c r="E72" s="15"/>
      <c r="F72" s="15"/>
      <c r="G72" s="15"/>
    </row>
    <row r="73" spans="2:7">
      <c r="B73" s="15"/>
      <c r="C73" s="15"/>
      <c r="D73" s="15"/>
      <c r="E73" s="15"/>
      <c r="F73" s="15"/>
      <c r="G73" s="15"/>
    </row>
    <row r="74" spans="2:7">
      <c r="B74" s="15"/>
      <c r="C74" s="15"/>
      <c r="D74" s="15"/>
      <c r="E74" s="15"/>
      <c r="F74" s="15"/>
      <c r="G74" s="15"/>
    </row>
    <row r="75" spans="2:7">
      <c r="B75" s="15"/>
      <c r="C75" s="15"/>
      <c r="D75" s="15"/>
      <c r="E75" s="15"/>
      <c r="F75" s="15"/>
      <c r="G75" s="15"/>
    </row>
    <row r="76" spans="2:7">
      <c r="B76" s="15"/>
      <c r="C76" s="15"/>
      <c r="D76" s="15"/>
      <c r="E76" s="15"/>
      <c r="F76" s="15"/>
      <c r="G76" s="15"/>
    </row>
  </sheetData>
  <mergeCells count="18">
    <mergeCell ref="A54:C56"/>
    <mergeCell ref="F29:G29"/>
    <mergeCell ref="F30:G30"/>
    <mergeCell ref="G31:I31"/>
    <mergeCell ref="A51:A52"/>
    <mergeCell ref="B51:I52"/>
    <mergeCell ref="A3:I3"/>
    <mergeCell ref="G2:I2"/>
    <mergeCell ref="A28:H28"/>
    <mergeCell ref="A33:H33"/>
    <mergeCell ref="A37:H37"/>
    <mergeCell ref="B5:I6"/>
    <mergeCell ref="B25:I26"/>
    <mergeCell ref="A5:A6"/>
    <mergeCell ref="A8:H8"/>
    <mergeCell ref="A25:A26"/>
    <mergeCell ref="D29:E29"/>
    <mergeCell ref="D30:E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C49D-19DA-40A6-BC57-26AD20871FC0}">
  <dimension ref="A1:AP49"/>
  <sheetViews>
    <sheetView topLeftCell="A28" workbookViewId="0">
      <selection activeCell="I31" sqref="I31"/>
    </sheetView>
  </sheetViews>
  <sheetFormatPr baseColWidth="10" defaultRowHeight="14.4"/>
  <cols>
    <col min="4" max="4" width="15.88671875" bestFit="1" customWidth="1"/>
    <col min="6" max="6" width="8.5546875" customWidth="1"/>
    <col min="7" max="7" width="16.6640625" customWidth="1"/>
  </cols>
  <sheetData>
    <row r="1" spans="1:42">
      <c r="A1" s="6"/>
      <c r="B1" s="6"/>
      <c r="C1" s="6"/>
      <c r="D1" s="6"/>
      <c r="E1" s="6"/>
      <c r="F1" s="6"/>
      <c r="G1" s="6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</row>
    <row r="2" spans="1:42">
      <c r="A2" s="2"/>
      <c r="B2" s="2"/>
      <c r="C2" s="2"/>
      <c r="D2" s="2"/>
      <c r="E2" s="3" t="s">
        <v>13</v>
      </c>
      <c r="F2" s="82" t="s">
        <v>220</v>
      </c>
      <c r="G2" s="8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</row>
    <row r="3" spans="1:42">
      <c r="A3" s="81">
        <v>45583</v>
      </c>
      <c r="B3" s="81"/>
      <c r="C3" s="81"/>
      <c r="D3" s="81"/>
      <c r="E3" s="81"/>
      <c r="F3" s="81"/>
      <c r="G3" s="8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</row>
    <row r="4" spans="1:42">
      <c r="A4" s="1"/>
      <c r="B4" s="1"/>
      <c r="C4" s="1"/>
      <c r="D4" s="1"/>
      <c r="E4" s="1"/>
      <c r="F4" s="1"/>
      <c r="G4" s="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</row>
    <row r="5" spans="1:42">
      <c r="A5" s="86" t="s">
        <v>167</v>
      </c>
      <c r="B5" s="84" t="s">
        <v>188</v>
      </c>
      <c r="C5" s="102"/>
      <c r="D5" s="102"/>
      <c r="E5" s="102"/>
      <c r="F5" s="102"/>
      <c r="G5" s="10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</row>
    <row r="6" spans="1:42" ht="28.95" customHeight="1">
      <c r="A6" s="86"/>
      <c r="B6" s="84"/>
      <c r="C6" s="102"/>
      <c r="D6" s="102"/>
      <c r="E6" s="102"/>
      <c r="F6" s="102"/>
      <c r="G6" s="102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</row>
    <row r="7" spans="1:42"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</row>
    <row r="8" spans="1:42">
      <c r="A8" s="19" t="s">
        <v>207</v>
      </c>
      <c r="B8" s="19"/>
      <c r="C8" s="19"/>
      <c r="D8" s="19"/>
      <c r="E8" s="19"/>
      <c r="F8" s="19"/>
      <c r="G8" s="49" t="s">
        <v>136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</row>
    <row r="9" spans="1:42">
      <c r="A9" s="19" t="s">
        <v>205</v>
      </c>
      <c r="B9" s="19"/>
      <c r="C9" s="19"/>
      <c r="D9" s="19"/>
      <c r="E9" s="19"/>
      <c r="F9" s="113">
        <v>6807165.0019392297</v>
      </c>
      <c r="G9" s="113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</row>
    <row r="10" spans="1:42">
      <c r="A10" s="19" t="s">
        <v>206</v>
      </c>
      <c r="B10" s="19"/>
      <c r="C10" s="19"/>
      <c r="D10" s="19"/>
      <c r="E10" s="19"/>
      <c r="F10" s="19"/>
      <c r="G10" s="49" t="s">
        <v>136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</row>
    <row r="11" spans="1:42">
      <c r="A11" s="19"/>
      <c r="B11" s="19"/>
      <c r="C11" s="19"/>
      <c r="D11" s="19"/>
      <c r="E11" s="19"/>
      <c r="F11" s="19"/>
      <c r="G11" s="4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</row>
    <row r="12" spans="1:42">
      <c r="A12" s="86" t="s">
        <v>170</v>
      </c>
      <c r="B12" s="84" t="s">
        <v>189</v>
      </c>
      <c r="C12" s="102"/>
      <c r="D12" s="102"/>
      <c r="E12" s="102"/>
      <c r="F12" s="102"/>
      <c r="G12" s="10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</row>
    <row r="13" spans="1:42" ht="28.95" customHeight="1">
      <c r="A13" s="86"/>
      <c r="B13" s="84"/>
      <c r="C13" s="102"/>
      <c r="D13" s="102"/>
      <c r="E13" s="102"/>
      <c r="F13" s="102"/>
      <c r="G13" s="10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</row>
    <row r="14" spans="1:42"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</row>
    <row r="15" spans="1:42">
      <c r="A15" s="20" t="s">
        <v>169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</row>
    <row r="16" spans="1:42">
      <c r="A16" s="100" t="s">
        <v>168</v>
      </c>
      <c r="B16" s="100"/>
      <c r="C16" s="100"/>
      <c r="D16" s="100"/>
      <c r="E16" s="100"/>
      <c r="F16" s="100"/>
      <c r="G16" s="10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</row>
    <row r="17" spans="1:42">
      <c r="A17" s="100"/>
      <c r="B17" s="100"/>
      <c r="C17" s="100"/>
      <c r="D17" s="100"/>
      <c r="E17" s="100"/>
      <c r="F17" s="100"/>
      <c r="G17" s="10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</row>
    <row r="18" spans="1:42">
      <c r="A18" s="100"/>
      <c r="B18" s="100"/>
      <c r="C18" s="100"/>
      <c r="D18" s="100"/>
      <c r="E18" s="100"/>
      <c r="F18" s="100"/>
      <c r="G18" s="10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</row>
    <row r="19" spans="1:42"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</row>
    <row r="20" spans="1:42">
      <c r="A20" s="86" t="s">
        <v>171</v>
      </c>
      <c r="B20" s="84" t="s">
        <v>172</v>
      </c>
      <c r="C20" s="102"/>
      <c r="D20" s="102"/>
      <c r="E20" s="102"/>
      <c r="F20" s="102"/>
      <c r="G20" s="102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</row>
    <row r="21" spans="1:42">
      <c r="A21" s="86"/>
      <c r="B21" s="84"/>
      <c r="C21" s="102"/>
      <c r="D21" s="102"/>
      <c r="E21" s="102"/>
      <c r="F21" s="102"/>
      <c r="G21" s="102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</row>
    <row r="22" spans="1:42"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</row>
    <row r="23" spans="1:42" ht="14.4" customHeight="1">
      <c r="A23" s="36" t="s">
        <v>173</v>
      </c>
      <c r="B23" s="34"/>
      <c r="C23" s="34"/>
      <c r="D23" s="34"/>
      <c r="E23" s="34"/>
      <c r="F23" s="34"/>
      <c r="G23" s="34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</row>
    <row r="24" spans="1:42" ht="14.4" customHeight="1">
      <c r="A24" s="20"/>
      <c r="B24" s="20"/>
      <c r="C24" s="20"/>
      <c r="D24" s="111"/>
      <c r="E24" s="111"/>
      <c r="F24" s="34"/>
      <c r="G24" s="34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</row>
    <row r="25" spans="1:42">
      <c r="A25" s="20" t="s">
        <v>254</v>
      </c>
      <c r="F25" s="112">
        <v>6807165.0019392297</v>
      </c>
      <c r="G25" s="112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</row>
    <row r="26" spans="1:42"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</row>
    <row r="27" spans="1:42" ht="14.4" customHeight="1">
      <c r="A27" s="48" t="s">
        <v>174</v>
      </c>
      <c r="B27" s="49"/>
      <c r="C27" s="49"/>
      <c r="D27" s="121" t="s">
        <v>218</v>
      </c>
      <c r="E27" s="60"/>
      <c r="F27" s="49"/>
      <c r="G27" s="49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</row>
    <row r="28" spans="1:42">
      <c r="A28" s="19" t="s">
        <v>175</v>
      </c>
      <c r="B28" s="71" t="s">
        <v>255</v>
      </c>
      <c r="C28" s="7"/>
      <c r="D28" s="72">
        <v>106.447</v>
      </c>
      <c r="E28" s="72" t="s">
        <v>154</v>
      </c>
      <c r="F28" s="75">
        <f>D28/D29</f>
        <v>0.78223838918283362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</row>
    <row r="29" spans="1:42">
      <c r="A29" s="19" t="s">
        <v>175</v>
      </c>
      <c r="B29" s="71" t="s">
        <v>176</v>
      </c>
      <c r="C29" s="7"/>
      <c r="D29" s="72">
        <v>136.08000000000001</v>
      </c>
      <c r="E29" s="72"/>
      <c r="F29" s="7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</row>
    <row r="30" spans="1:42"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</row>
    <row r="31" spans="1:42">
      <c r="A31" s="20" t="s">
        <v>177</v>
      </c>
      <c r="F31" s="112">
        <f>F25*F28</f>
        <v>5324825.7860187031</v>
      </c>
      <c r="G31" s="112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</row>
    <row r="32" spans="1:42"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</row>
    <row r="33" spans="1:42"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</row>
    <row r="34" spans="1:42"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</row>
    <row r="35" spans="1:42"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</row>
    <row r="36" spans="1:42"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</row>
    <row r="37" spans="1:42"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</row>
    <row r="38" spans="1:42"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</row>
    <row r="39" spans="1:42"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</row>
    <row r="40" spans="1:42"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</row>
    <row r="41" spans="1:42">
      <c r="F41" s="61"/>
      <c r="G41" s="6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</row>
    <row r="42" spans="1:42">
      <c r="F42" s="63"/>
      <c r="G42" s="63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</row>
    <row r="43" spans="1:42">
      <c r="B43" s="61"/>
      <c r="C43" s="61"/>
      <c r="D43" s="61"/>
      <c r="E43" s="61"/>
      <c r="F43" s="63"/>
      <c r="G43" s="63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</row>
    <row r="44" spans="1:42">
      <c r="A44" s="20" t="s">
        <v>3</v>
      </c>
      <c r="C44" s="62" t="s">
        <v>178</v>
      </c>
      <c r="D44" s="63"/>
      <c r="E44" s="28" t="s">
        <v>185</v>
      </c>
      <c r="F44" s="28"/>
      <c r="G44" s="62">
        <v>12519984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</row>
    <row r="45" spans="1:42">
      <c r="A45" s="20" t="s">
        <v>4</v>
      </c>
      <c r="C45" s="62" t="s">
        <v>179</v>
      </c>
      <c r="E45" s="28" t="s">
        <v>184</v>
      </c>
      <c r="F45" s="28"/>
      <c r="G45" s="63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</row>
    <row r="46" spans="1:42">
      <c r="A46" s="20" t="s">
        <v>187</v>
      </c>
      <c r="E46" s="28" t="s">
        <v>186</v>
      </c>
      <c r="F46" s="28"/>
      <c r="G46" s="63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</row>
    <row r="47" spans="1:42">
      <c r="B47" s="63"/>
      <c r="C47" s="63"/>
      <c r="D47" s="63"/>
      <c r="E47" s="63"/>
      <c r="F47" s="63"/>
      <c r="G47" s="63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</row>
    <row r="48" spans="1:42">
      <c r="B48" s="16"/>
      <c r="C48" s="16"/>
      <c r="D48" s="16"/>
      <c r="E48" s="16"/>
      <c r="F48" s="16"/>
      <c r="G48" s="16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</row>
    <row r="49" spans="1:7">
      <c r="A49" s="16"/>
      <c r="B49" s="16"/>
      <c r="C49" s="16"/>
      <c r="D49" s="16"/>
      <c r="E49" s="16"/>
      <c r="F49" s="16"/>
      <c r="G49" s="16"/>
    </row>
  </sheetData>
  <mergeCells count="13">
    <mergeCell ref="D24:E24"/>
    <mergeCell ref="F25:G25"/>
    <mergeCell ref="F31:G31"/>
    <mergeCell ref="F9:G9"/>
    <mergeCell ref="A16:G18"/>
    <mergeCell ref="A20:A21"/>
    <mergeCell ref="B20:G21"/>
    <mergeCell ref="F2:G2"/>
    <mergeCell ref="A3:G3"/>
    <mergeCell ref="A5:A6"/>
    <mergeCell ref="B5:G6"/>
    <mergeCell ref="A12:A13"/>
    <mergeCell ref="B12:G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62EC-5396-4CB5-A33E-92A6BC0719CD}">
  <dimension ref="A1:G23"/>
  <sheetViews>
    <sheetView topLeftCell="A13" zoomScaleNormal="100" workbookViewId="0">
      <selection activeCell="I21" sqref="I21"/>
    </sheetView>
  </sheetViews>
  <sheetFormatPr baseColWidth="10" defaultRowHeight="14.4"/>
  <sheetData>
    <row r="1" spans="1:7">
      <c r="A1" s="6"/>
      <c r="B1" s="6"/>
      <c r="C1" s="6"/>
      <c r="D1" s="6"/>
      <c r="E1" s="6"/>
      <c r="F1" s="6"/>
      <c r="G1" s="6"/>
    </row>
    <row r="2" spans="1:7">
      <c r="A2" s="2"/>
      <c r="B2" s="2"/>
      <c r="C2" s="2"/>
      <c r="D2" s="2"/>
      <c r="E2" s="3" t="s">
        <v>13</v>
      </c>
      <c r="F2" s="82" t="s">
        <v>220</v>
      </c>
      <c r="G2" s="82"/>
    </row>
    <row r="3" spans="1:7">
      <c r="A3" s="81">
        <v>45583</v>
      </c>
      <c r="B3" s="81"/>
      <c r="C3" s="81"/>
      <c r="D3" s="81"/>
      <c r="E3" s="81"/>
      <c r="F3" s="81"/>
      <c r="G3" s="81"/>
    </row>
    <row r="4" spans="1:7">
      <c r="A4" s="1"/>
      <c r="B4" s="1"/>
      <c r="C4" s="1"/>
      <c r="D4" s="1"/>
      <c r="E4" s="1"/>
      <c r="F4" s="1"/>
      <c r="G4" s="1"/>
    </row>
    <row r="5" spans="1:7">
      <c r="A5" s="86" t="s">
        <v>180</v>
      </c>
      <c r="B5" s="84" t="s">
        <v>181</v>
      </c>
      <c r="C5" s="102"/>
      <c r="D5" s="102"/>
      <c r="E5" s="102"/>
      <c r="F5" s="102"/>
      <c r="G5" s="102"/>
    </row>
    <row r="6" spans="1:7" ht="28.2" customHeight="1">
      <c r="A6" s="86"/>
      <c r="B6" s="84"/>
      <c r="C6" s="102"/>
      <c r="D6" s="102"/>
      <c r="E6" s="102"/>
      <c r="F6" s="102"/>
      <c r="G6" s="102"/>
    </row>
    <row r="9" spans="1:7" ht="14.4" customHeight="1"/>
    <row r="10" spans="1:7" ht="14.4" customHeight="1"/>
    <row r="22" spans="1:7">
      <c r="A22" s="86" t="s">
        <v>182</v>
      </c>
      <c r="B22" s="84" t="s">
        <v>183</v>
      </c>
      <c r="C22" s="102"/>
      <c r="D22" s="102"/>
      <c r="E22" s="102"/>
      <c r="F22" s="102"/>
      <c r="G22" s="102"/>
    </row>
    <row r="23" spans="1:7" ht="28.2" customHeight="1">
      <c r="A23" s="86"/>
      <c r="B23" s="84"/>
      <c r="C23" s="102"/>
      <c r="D23" s="102"/>
      <c r="E23" s="102"/>
      <c r="F23" s="102"/>
      <c r="G23" s="102"/>
    </row>
  </sheetData>
  <mergeCells count="6">
    <mergeCell ref="A22:A23"/>
    <mergeCell ref="B22:G23"/>
    <mergeCell ref="F2:G2"/>
    <mergeCell ref="A3:G3"/>
    <mergeCell ref="A5:A6"/>
    <mergeCell ref="B5:G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F70E-09C7-48CF-B521-09D0D74906BD}">
  <dimension ref="A1:F23"/>
  <sheetViews>
    <sheetView workbookViewId="0">
      <selection activeCell="H15" sqref="H15"/>
    </sheetView>
  </sheetViews>
  <sheetFormatPr baseColWidth="10" defaultRowHeight="14.4"/>
  <cols>
    <col min="1" max="2" width="19.6640625" bestFit="1" customWidth="1"/>
    <col min="3" max="3" width="8.44140625" customWidth="1"/>
    <col min="4" max="4" width="18.77734375" customWidth="1"/>
    <col min="5" max="5" width="13.77734375" bestFit="1" customWidth="1"/>
    <col min="6" max="6" width="19" customWidth="1"/>
    <col min="7" max="7" width="17.88671875" customWidth="1"/>
  </cols>
  <sheetData>
    <row r="1" spans="1:5">
      <c r="A1" t="s">
        <v>268</v>
      </c>
    </row>
    <row r="2" spans="1:5">
      <c r="A2" t="s">
        <v>269</v>
      </c>
      <c r="B2" t="s">
        <v>270</v>
      </c>
    </row>
    <row r="3" spans="1:5">
      <c r="A3" t="s">
        <v>271</v>
      </c>
      <c r="B3" s="122">
        <v>6000</v>
      </c>
      <c r="C3" t="s">
        <v>272</v>
      </c>
    </row>
    <row r="4" spans="1:5">
      <c r="A4" t="s">
        <v>19</v>
      </c>
      <c r="B4">
        <v>183.06</v>
      </c>
      <c r="C4" t="s">
        <v>273</v>
      </c>
    </row>
    <row r="5" spans="1:5">
      <c r="A5" t="s">
        <v>274</v>
      </c>
      <c r="B5" s="123">
        <f>B3*B4</f>
        <v>1098360</v>
      </c>
    </row>
    <row r="6" spans="1:5" ht="15" customHeight="1">
      <c r="B6" s="123"/>
    </row>
    <row r="7" spans="1:5">
      <c r="A7" t="s">
        <v>275</v>
      </c>
      <c r="B7" s="123">
        <v>4700000</v>
      </c>
    </row>
    <row r="9" spans="1:5">
      <c r="A9" t="s">
        <v>259</v>
      </c>
      <c r="B9" s="125">
        <v>100.917</v>
      </c>
    </row>
    <row r="10" spans="1:5">
      <c r="A10" t="s">
        <v>260</v>
      </c>
      <c r="B10">
        <v>136.08000000000001</v>
      </c>
    </row>
    <row r="12" spans="1:5">
      <c r="A12" t="s">
        <v>261</v>
      </c>
      <c r="B12">
        <f>B10/B9</f>
        <v>1.3484348524034604</v>
      </c>
    </row>
    <row r="14" spans="1:5">
      <c r="A14" t="s">
        <v>276</v>
      </c>
      <c r="B14" s="122">
        <f>B5</f>
        <v>1098360</v>
      </c>
      <c r="D14" s="128" t="s">
        <v>277</v>
      </c>
    </row>
    <row r="15" spans="1:5">
      <c r="A15" t="s">
        <v>262</v>
      </c>
      <c r="B15" s="123">
        <f>B14*B12</f>
        <v>1481066.9044858648</v>
      </c>
    </row>
    <row r="16" spans="1:5">
      <c r="A16" t="s">
        <v>263</v>
      </c>
      <c r="B16" s="122">
        <f>6807165.00193923*0.8</f>
        <v>5445732.0015513841</v>
      </c>
      <c r="D16" t="s">
        <v>279</v>
      </c>
      <c r="E16" s="123">
        <f>B5</f>
        <v>1098360</v>
      </c>
    </row>
    <row r="17" spans="1:6">
      <c r="A17" t="s">
        <v>264</v>
      </c>
      <c r="B17" s="123">
        <f>B16+B15</f>
        <v>6926798.9060372487</v>
      </c>
      <c r="D17" t="s">
        <v>280</v>
      </c>
      <c r="E17" s="123">
        <f>E16*B12</f>
        <v>1481066.9044858648</v>
      </c>
    </row>
    <row r="18" spans="1:6">
      <c r="D18" t="s">
        <v>275</v>
      </c>
      <c r="E18" s="123">
        <f>B7</f>
        <v>4700000</v>
      </c>
    </row>
    <row r="19" spans="1:6">
      <c r="A19" t="s">
        <v>265</v>
      </c>
      <c r="B19" s="122">
        <f>B7</f>
        <v>4700000</v>
      </c>
      <c r="D19" t="s">
        <v>278</v>
      </c>
      <c r="E19" s="123">
        <f>E18-E17</f>
        <v>3218933.0955141354</v>
      </c>
    </row>
    <row r="20" spans="1:6">
      <c r="D20" s="124">
        <v>0.3</v>
      </c>
      <c r="E20" s="126">
        <f>E19*0.3</f>
        <v>965679.92865424056</v>
      </c>
      <c r="F20" t="s">
        <v>267</v>
      </c>
    </row>
    <row r="21" spans="1:6">
      <c r="A21" t="s">
        <v>266</v>
      </c>
      <c r="B21" s="127">
        <f>B19-B17</f>
        <v>-2226798.9060372487</v>
      </c>
    </row>
    <row r="22" spans="1:6">
      <c r="A22" s="124">
        <v>0.3</v>
      </c>
      <c r="B22" s="129">
        <f>B21*A22</f>
        <v>-668039.6718111746</v>
      </c>
      <c r="C22" t="s">
        <v>267</v>
      </c>
    </row>
    <row r="23" spans="1:6">
      <c r="B23" t="s">
        <v>282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DATOS</vt:lpstr>
      <vt:lpstr>UBI</vt:lpstr>
      <vt:lpstr>DESC</vt:lpstr>
      <vt:lpstr>FACT</vt:lpstr>
      <vt:lpstr>ENF</vt:lpstr>
      <vt:lpstr>CONC</vt:lpstr>
      <vt:lpstr>CROQUIS</vt:lpstr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sarai flores ovalle</dc:creator>
  <cp:lastModifiedBy>ruth sarai flores ovalle</cp:lastModifiedBy>
  <cp:lastPrinted>2024-10-19T00:42:28Z</cp:lastPrinted>
  <dcterms:created xsi:type="dcterms:W3CDTF">2024-10-16T02:05:18Z</dcterms:created>
  <dcterms:modified xsi:type="dcterms:W3CDTF">2024-10-19T17:33:33Z</dcterms:modified>
</cp:coreProperties>
</file>