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879F8E42-3FB4-46D8-9E33-830A1281D0FB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SIMBOLOGÍA" sheetId="3" r:id="rId1"/>
    <sheet name="PRIMERA PARTE" sheetId="1" r:id="rId2"/>
    <sheet name="SEGUNDA PARTE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H8" i="2"/>
  <c r="G8" i="2"/>
  <c r="E8" i="2"/>
  <c r="H8" i="1"/>
  <c r="I8" i="1"/>
</calcChain>
</file>

<file path=xl/sharedStrings.xml><?xml version="1.0" encoding="utf-8"?>
<sst xmlns="http://schemas.openxmlformats.org/spreadsheetml/2006/main" count="33" uniqueCount="29">
  <si>
    <t>COMBINACIÓN DE FACTORES</t>
  </si>
  <si>
    <t>VRN / M2</t>
  </si>
  <si>
    <t>Edificio de departamentos en la Ciudad de Ags.</t>
  </si>
  <si>
    <t>2,000 m2</t>
  </si>
  <si>
    <t>Interciudad</t>
  </si>
  <si>
    <t>Sismicidad</t>
  </si>
  <si>
    <t>LIBRO II DE VARELA</t>
  </si>
  <si>
    <t>Página 69 del libro</t>
  </si>
  <si>
    <t>VRN</t>
  </si>
  <si>
    <t>FIC</t>
  </si>
  <si>
    <t xml:space="preserve">SISM </t>
  </si>
  <si>
    <t>SISM</t>
  </si>
  <si>
    <t>FRS</t>
  </si>
  <si>
    <t>Factor Resultante</t>
  </si>
  <si>
    <t>Factor de Economía de Escala</t>
  </si>
  <si>
    <t>FEE</t>
  </si>
  <si>
    <t>EN D.F</t>
  </si>
  <si>
    <t>EN AGS</t>
  </si>
  <si>
    <t>Fuente:</t>
  </si>
  <si>
    <t>VUM Mérida</t>
  </si>
  <si>
    <t>FSIS</t>
  </si>
  <si>
    <t>FSU</t>
  </si>
  <si>
    <t>Merida</t>
  </si>
  <si>
    <t>Manzanillo</t>
  </si>
  <si>
    <t>Se divide el factor de Manzanillo entre el de Mérida</t>
  </si>
  <si>
    <t>Se castiga porque de un presupuesto alto irá a uno bajo</t>
  </si>
  <si>
    <t>FRE</t>
  </si>
  <si>
    <t>M2</t>
  </si>
  <si>
    <t>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</si>
</sst>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0000"/>
    <numFmt numFmtId="17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E3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4" fontId="0" fillId="2" borderId="8" xfId="0" applyNumberFormat="1" applyFill="1" applyBorder="1"/>
    <xf numFmtId="0" fontId="0" fillId="0" borderId="1" xfId="0" applyBorder="1"/>
    <xf numFmtId="0" fontId="0" fillId="3" borderId="10" xfId="0" applyFill="1" applyBorder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9" xfId="0" applyFill="1" applyBorder="1"/>
    <xf numFmtId="0" fontId="0" fillId="6" borderId="9" xfId="0" applyFill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2" fontId="0" fillId="9" borderId="6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74" fontId="0" fillId="7" borderId="12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8" borderId="13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</xdr:colOff>
      <xdr:row>9</xdr:row>
      <xdr:rowOff>0</xdr:rowOff>
    </xdr:from>
    <xdr:to>
      <xdr:col>17</xdr:col>
      <xdr:colOff>83820</xdr:colOff>
      <xdr:row>24</xdr:row>
      <xdr:rowOff>121920</xdr:rowOff>
    </xdr:to>
    <xdr:pic>
      <xdr:nvPicPr>
        <xdr:cNvPr id="2" name="Imagen 1" descr="https://teravalor.com/costosmv/imagenes/eEscala.jpg">
          <a:extLst>
            <a:ext uri="{FF2B5EF4-FFF2-40B4-BE49-F238E27FC236}">
              <a16:creationId xmlns:a16="http://schemas.microsoft.com/office/drawing/2014/main" id="{73A01EDC-0B69-487C-B01B-54EA15F72D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15" t="17518" r="29315" b="43275"/>
        <a:stretch/>
      </xdr:blipFill>
      <xdr:spPr bwMode="auto">
        <a:xfrm>
          <a:off x="10027920" y="1684020"/>
          <a:ext cx="3078480" cy="286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373380</xdr:colOff>
      <xdr:row>16</xdr:row>
      <xdr:rowOff>167640</xdr:rowOff>
    </xdr:from>
    <xdr:to>
      <xdr:col>16</xdr:col>
      <xdr:colOff>358140</xdr:colOff>
      <xdr:row>17</xdr:row>
      <xdr:rowOff>175260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33B658B-24CB-4675-880E-C9FC1A619F4D}"/>
            </a:ext>
          </a:extLst>
        </xdr:cNvPr>
        <xdr:cNvSpPr/>
      </xdr:nvSpPr>
      <xdr:spPr>
        <a:xfrm>
          <a:off x="12176760" y="3162300"/>
          <a:ext cx="59436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13</xdr:col>
      <xdr:colOff>137160</xdr:colOff>
      <xdr:row>25</xdr:row>
      <xdr:rowOff>76200</xdr:rowOff>
    </xdr:from>
    <xdr:to>
      <xdr:col>16</xdr:col>
      <xdr:colOff>601980</xdr:colOff>
      <xdr:row>31</xdr:row>
      <xdr:rowOff>111959</xdr:rowOff>
    </xdr:to>
    <xdr:pic>
      <xdr:nvPicPr>
        <xdr:cNvPr id="4" name="Imagen 3" descr="https://teravalor.com/costosmv/imagenes/sismicidad.jpg">
          <a:extLst>
            <a:ext uri="{FF2B5EF4-FFF2-40B4-BE49-F238E27FC236}">
              <a16:creationId xmlns:a16="http://schemas.microsoft.com/office/drawing/2014/main" id="{4A506E9B-EB14-4F1C-98B4-7D49916D3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4" t="22222" r="21810" b="57351"/>
        <a:stretch/>
      </xdr:blipFill>
      <xdr:spPr bwMode="auto">
        <a:xfrm>
          <a:off x="10157460" y="4724400"/>
          <a:ext cx="2857500" cy="113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434340</xdr:colOff>
      <xdr:row>28</xdr:row>
      <xdr:rowOff>137160</xdr:rowOff>
    </xdr:from>
    <xdr:to>
      <xdr:col>16</xdr:col>
      <xdr:colOff>419100</xdr:colOff>
      <xdr:row>29</xdr:row>
      <xdr:rowOff>144780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E7FCF39-6ACE-4293-A110-D18785010CE5}"/>
            </a:ext>
          </a:extLst>
        </xdr:cNvPr>
        <xdr:cNvSpPr/>
      </xdr:nvSpPr>
      <xdr:spPr>
        <a:xfrm>
          <a:off x="12237720" y="5334000"/>
          <a:ext cx="59436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52239</xdr:colOff>
      <xdr:row>10</xdr:row>
      <xdr:rowOff>30480</xdr:rowOff>
    </xdr:from>
    <xdr:to>
      <xdr:col>5</xdr:col>
      <xdr:colOff>594359</xdr:colOff>
      <xdr:row>37</xdr:row>
      <xdr:rowOff>0</xdr:rowOff>
    </xdr:to>
    <xdr:pic>
      <xdr:nvPicPr>
        <xdr:cNvPr id="6" name="Imagen 5" descr="https://teravalor.com/costosmv/imagenes/intercuidad.jpg">
          <a:extLst>
            <a:ext uri="{FF2B5EF4-FFF2-40B4-BE49-F238E27FC236}">
              <a16:creationId xmlns:a16="http://schemas.microsoft.com/office/drawing/2014/main" id="{0C8627B0-5A82-49A0-9C3F-AA0EFD7DB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439" y="1897380"/>
          <a:ext cx="4466420" cy="490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2004060</xdr:colOff>
      <xdr:row>17</xdr:row>
      <xdr:rowOff>129540</xdr:rowOff>
    </xdr:from>
    <xdr:to>
      <xdr:col>2</xdr:col>
      <xdr:colOff>2377440</xdr:colOff>
      <xdr:row>18</xdr:row>
      <xdr:rowOff>129540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CDBD573-52E2-40DD-9C34-C07BC8926975}"/>
            </a:ext>
          </a:extLst>
        </xdr:cNvPr>
        <xdr:cNvSpPr/>
      </xdr:nvSpPr>
      <xdr:spPr>
        <a:xfrm>
          <a:off x="3223260" y="3276600"/>
          <a:ext cx="373380" cy="18288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14</xdr:row>
      <xdr:rowOff>7620</xdr:rowOff>
    </xdr:from>
    <xdr:to>
      <xdr:col>7</xdr:col>
      <xdr:colOff>101668</xdr:colOff>
      <xdr:row>55</xdr:row>
      <xdr:rowOff>63919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714DC-3FCB-403A-ABC3-6F1E1AAD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5039428" cy="7554379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</xdr:colOff>
      <xdr:row>6</xdr:row>
      <xdr:rowOff>53340</xdr:rowOff>
    </xdr:from>
    <xdr:to>
      <xdr:col>14</xdr:col>
      <xdr:colOff>525780</xdr:colOff>
      <xdr:row>12</xdr:row>
      <xdr:rowOff>73859</xdr:rowOff>
    </xdr:to>
    <xdr:pic>
      <xdr:nvPicPr>
        <xdr:cNvPr id="5" name="Imagen 4" descr="https://teravalor.com/costosmv/imagenes/sismicidad.jpg">
          <a:extLst>
            <a:ext uri="{FF2B5EF4-FFF2-40B4-BE49-F238E27FC236}">
              <a16:creationId xmlns:a16="http://schemas.microsoft.com/office/drawing/2014/main" id="{EF3DD821-62A8-4A81-87C7-4A84803252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44" t="22222" r="21810" b="57351"/>
        <a:stretch/>
      </xdr:blipFill>
      <xdr:spPr bwMode="auto">
        <a:xfrm>
          <a:off x="8892540" y="1165860"/>
          <a:ext cx="2857500" cy="113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541020</xdr:colOff>
      <xdr:row>9</xdr:row>
      <xdr:rowOff>99060</xdr:rowOff>
    </xdr:from>
    <xdr:to>
      <xdr:col>14</xdr:col>
      <xdr:colOff>342900</xdr:colOff>
      <xdr:row>10</xdr:row>
      <xdr:rowOff>106680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14377BD-018E-40E6-81F7-C3F3D4353E76}"/>
            </a:ext>
          </a:extLst>
        </xdr:cNvPr>
        <xdr:cNvSpPr/>
      </xdr:nvSpPr>
      <xdr:spPr>
        <a:xfrm>
          <a:off x="10972800" y="1775460"/>
          <a:ext cx="59436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</xdr:col>
      <xdr:colOff>541020</xdr:colOff>
      <xdr:row>7</xdr:row>
      <xdr:rowOff>152400</xdr:rowOff>
    </xdr:from>
    <xdr:to>
      <xdr:col>14</xdr:col>
      <xdr:colOff>342900</xdr:colOff>
      <xdr:row>8</xdr:row>
      <xdr:rowOff>152400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B1B9DDD-2C02-4720-970A-6A7245ACFB2B}"/>
            </a:ext>
          </a:extLst>
        </xdr:cNvPr>
        <xdr:cNvSpPr/>
      </xdr:nvSpPr>
      <xdr:spPr>
        <a:xfrm>
          <a:off x="10972800" y="1455420"/>
          <a:ext cx="59436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3625-4697-42EC-A479-1B039470BC1C}">
  <dimension ref="C5:C13"/>
  <sheetViews>
    <sheetView workbookViewId="0">
      <selection activeCell="G19" sqref="G19"/>
    </sheetView>
  </sheetViews>
  <sheetFormatPr baseColWidth="10" defaultRowHeight="14.4" x14ac:dyDescent="0.3"/>
  <cols>
    <col min="3" max="3" width="25.44140625" bestFit="1" customWidth="1"/>
  </cols>
  <sheetData>
    <row r="5" spans="3:3" ht="15" thickBot="1" x14ac:dyDescent="0.35"/>
    <row r="6" spans="3:3" x14ac:dyDescent="0.3">
      <c r="C6" s="2" t="s">
        <v>4</v>
      </c>
    </row>
    <row r="7" spans="3:3" ht="15" thickBot="1" x14ac:dyDescent="0.35">
      <c r="C7" s="3" t="s">
        <v>9</v>
      </c>
    </row>
    <row r="8" spans="3:3" x14ac:dyDescent="0.3">
      <c r="C8" s="2" t="s">
        <v>5</v>
      </c>
    </row>
    <row r="9" spans="3:3" ht="15" thickBot="1" x14ac:dyDescent="0.35">
      <c r="C9" s="3" t="s">
        <v>10</v>
      </c>
    </row>
    <row r="10" spans="3:3" x14ac:dyDescent="0.3">
      <c r="C10" s="2" t="s">
        <v>14</v>
      </c>
    </row>
    <row r="11" spans="3:3" ht="15" thickBot="1" x14ac:dyDescent="0.35">
      <c r="C11" s="3" t="s">
        <v>15</v>
      </c>
    </row>
    <row r="12" spans="3:3" x14ac:dyDescent="0.3">
      <c r="C12" s="2" t="s">
        <v>13</v>
      </c>
    </row>
    <row r="13" spans="3:3" ht="15" thickBot="1" x14ac:dyDescent="0.35">
      <c r="C13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N9"/>
  <sheetViews>
    <sheetView topLeftCell="B1" workbookViewId="0">
      <selection activeCell="I12" sqref="I12"/>
    </sheetView>
  </sheetViews>
  <sheetFormatPr baseColWidth="10" defaultColWidth="8.88671875" defaultRowHeight="14.4" x14ac:dyDescent="0.3"/>
  <cols>
    <col min="3" max="3" width="39.44140625" bestFit="1" customWidth="1"/>
    <col min="14" max="14" width="17.109375" bestFit="1" customWidth="1"/>
  </cols>
  <sheetData>
    <row r="5" spans="3:14" ht="15" thickBot="1" x14ac:dyDescent="0.35"/>
    <row r="6" spans="3:14" ht="15" thickBot="1" x14ac:dyDescent="0.35">
      <c r="C6" s="12" t="s">
        <v>0</v>
      </c>
      <c r="D6" s="13"/>
      <c r="E6" s="13"/>
      <c r="F6" s="13"/>
      <c r="G6" s="13"/>
      <c r="H6" s="13"/>
      <c r="I6" s="14"/>
      <c r="N6" t="s">
        <v>18</v>
      </c>
    </row>
    <row r="7" spans="3:14" ht="15" thickBot="1" x14ac:dyDescent="0.35">
      <c r="C7" s="6" t="s">
        <v>2</v>
      </c>
      <c r="D7" s="7" t="s">
        <v>8</v>
      </c>
      <c r="E7" s="7" t="s">
        <v>9</v>
      </c>
      <c r="F7" s="7" t="s">
        <v>11</v>
      </c>
      <c r="G7" s="7" t="s">
        <v>15</v>
      </c>
      <c r="H7" s="7" t="s">
        <v>12</v>
      </c>
      <c r="I7" s="8" t="s">
        <v>1</v>
      </c>
      <c r="N7" t="s">
        <v>6</v>
      </c>
    </row>
    <row r="8" spans="3:14" ht="15" thickBot="1" x14ac:dyDescent="0.35">
      <c r="C8" s="5" t="s">
        <v>3</v>
      </c>
      <c r="D8" s="9">
        <v>26813.279999999999</v>
      </c>
      <c r="E8" s="16">
        <v>0.89700000000000002</v>
      </c>
      <c r="F8" s="16">
        <v>0.98</v>
      </c>
      <c r="G8" s="16">
        <v>1</v>
      </c>
      <c r="H8" s="15">
        <f>E8*F8*G8</f>
        <v>0.87905999999999995</v>
      </c>
      <c r="I8" s="11">
        <f>H8*D8</f>
        <v>23570.481916799999</v>
      </c>
      <c r="N8" s="1" t="s">
        <v>7</v>
      </c>
    </row>
    <row r="9" spans="3:14" ht="15" thickBot="1" x14ac:dyDescent="0.35">
      <c r="C9" s="3"/>
      <c r="D9" s="10" t="s">
        <v>16</v>
      </c>
      <c r="E9" s="4"/>
      <c r="F9" s="4"/>
      <c r="G9" s="4"/>
      <c r="H9" s="4"/>
      <c r="I9" s="10" t="s">
        <v>17</v>
      </c>
    </row>
  </sheetData>
  <mergeCells count="1">
    <mergeCell ref="C6:I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903E-7AB6-448D-B342-30B5830C0F0D}">
  <dimension ref="B4:L8"/>
  <sheetViews>
    <sheetView tabSelected="1" workbookViewId="0">
      <selection activeCell="K17" sqref="K17"/>
    </sheetView>
  </sheetViews>
  <sheetFormatPr baseColWidth="10" defaultRowHeight="14.4" x14ac:dyDescent="0.3"/>
  <cols>
    <col min="9" max="9" width="13.44140625" customWidth="1"/>
  </cols>
  <sheetData>
    <row r="4" spans="2:12" x14ac:dyDescent="0.3">
      <c r="B4" s="17"/>
      <c r="C4" s="17"/>
      <c r="D4" s="17"/>
      <c r="E4" s="17"/>
      <c r="F4" s="17"/>
      <c r="G4" s="17"/>
      <c r="H4" s="17"/>
      <c r="I4" s="17"/>
      <c r="L4" t="s">
        <v>24</v>
      </c>
    </row>
    <row r="5" spans="2:12" ht="15" thickBot="1" x14ac:dyDescent="0.35">
      <c r="B5" s="17"/>
      <c r="C5" s="17"/>
      <c r="D5" s="17"/>
      <c r="E5" s="17"/>
      <c r="F5" s="17"/>
      <c r="G5" s="17"/>
      <c r="H5" s="17"/>
      <c r="I5" s="17"/>
      <c r="L5" t="s">
        <v>25</v>
      </c>
    </row>
    <row r="6" spans="2:12" ht="15" thickBot="1" x14ac:dyDescent="0.35">
      <c r="B6" s="19" t="s">
        <v>27</v>
      </c>
      <c r="C6" s="19" t="s">
        <v>28</v>
      </c>
      <c r="D6" s="36" t="s">
        <v>19</v>
      </c>
      <c r="E6" s="37" t="s">
        <v>9</v>
      </c>
      <c r="F6" s="37" t="s">
        <v>20</v>
      </c>
      <c r="G6" s="37"/>
      <c r="H6" s="38" t="s">
        <v>21</v>
      </c>
      <c r="I6" s="20" t="s">
        <v>26</v>
      </c>
    </row>
    <row r="7" spans="2:12" ht="15" thickBot="1" x14ac:dyDescent="0.35">
      <c r="B7" s="22">
        <v>200</v>
      </c>
      <c r="C7" s="24" t="s">
        <v>22</v>
      </c>
      <c r="D7" s="31">
        <v>1.0089999999999999</v>
      </c>
      <c r="E7" s="32"/>
      <c r="F7" s="33">
        <v>0.97</v>
      </c>
      <c r="G7" s="34"/>
      <c r="H7" s="35"/>
      <c r="I7" s="23"/>
    </row>
    <row r="8" spans="2:12" ht="15" thickBot="1" x14ac:dyDescent="0.35">
      <c r="B8" s="21">
        <v>240</v>
      </c>
      <c r="C8" s="18" t="s">
        <v>23</v>
      </c>
      <c r="D8" s="26">
        <v>0.89800000000000002</v>
      </c>
      <c r="E8" s="27">
        <f>D8/D7</f>
        <v>0.88999008919722511</v>
      </c>
      <c r="F8" s="28">
        <v>1</v>
      </c>
      <c r="G8" s="29">
        <f>F8/F7</f>
        <v>1.0309278350515465</v>
      </c>
      <c r="H8" s="30">
        <f>(B7/B8)^(1/5)</f>
        <v>0.96419250400262724</v>
      </c>
      <c r="I8" s="25">
        <f>E8*G8*H8</f>
        <v>0.88466162127896297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SIMBOLOGÍA</vt:lpstr>
      <vt:lpstr>PRIMERA PARTE</vt:lpstr>
      <vt:lpstr>SEGUNDA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2024-10-19T01:49:05Z</dcterms:modified>
</cp:coreProperties>
</file>