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862CB219-3DC9-4747-B6BE-C2E84E61B3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48" i="1"/>
  <c r="F32" i="1" s="1"/>
  <c r="F43" i="1"/>
  <c r="E32" i="1" s="1"/>
  <c r="F39" i="1"/>
  <c r="D32" i="1" s="1"/>
  <c r="D8" i="1"/>
  <c r="G3" i="1"/>
  <c r="G32" i="1" l="1"/>
</calcChain>
</file>

<file path=xl/sharedStrings.xml><?xml version="1.0" encoding="utf-8"?>
<sst xmlns="http://schemas.openxmlformats.org/spreadsheetml/2006/main" count="25" uniqueCount="15">
  <si>
    <t>INTERCIUDAD</t>
  </si>
  <si>
    <t>SISMICIDAD</t>
  </si>
  <si>
    <t>ECONOMIA A ESCALA</t>
  </si>
  <si>
    <t>FACTORES</t>
  </si>
  <si>
    <t>CD MEXICO</t>
  </si>
  <si>
    <t>VRN</t>
  </si>
  <si>
    <t>RESULTANTE</t>
  </si>
  <si>
    <t>VRN AGUASCALIENTES</t>
  </si>
  <si>
    <t>FACTOR INTERCIUDAD MERIDA-MANZANILLO</t>
  </si>
  <si>
    <t>FACT. MANZANILLO</t>
  </si>
  <si>
    <t>FACT. MERIDA</t>
  </si>
  <si>
    <t>FACTOR SISMICO</t>
  </si>
  <si>
    <t>FACTOR DE SUPERFICIE</t>
  </si>
  <si>
    <t>VRN CD MEXICO</t>
  </si>
  <si>
    <t>VRN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</si>
</sst>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3" fillId="0" borderId="0" xfId="0" applyFont="1"/>
    <xf numFmtId="44" fontId="0" fillId="2" borderId="0" xfId="0" applyNumberFormat="1" applyFill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2" borderId="0" xfId="0" applyFill="1"/>
    <xf numFmtId="0" fontId="2" fillId="0" borderId="0" xfId="0" applyFont="1"/>
    <xf numFmtId="0" fontId="0" fillId="0" borderId="0" xfId="0" applyBorder="1"/>
    <xf numFmtId="2" fontId="0" fillId="0" borderId="0" xfId="0" applyNumberFormat="1" applyBorder="1"/>
    <xf numFmtId="44" fontId="0" fillId="0" borderId="0" xfId="1" applyFont="1" applyBorder="1"/>
    <xf numFmtId="44" fontId="0" fillId="2" borderId="0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411480</xdr:colOff>
      <xdr:row>9</xdr:row>
      <xdr:rowOff>68580</xdr:rowOff>
    </xdr:from>
    <xdr:to>
      <xdr:col>5</xdr:col>
      <xdr:colOff>1173480</xdr:colOff>
      <xdr:row>19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3C5CE3-B86C-48DC-B0E0-26169EC54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10" r="2427" b="47791"/>
        <a:stretch/>
      </xdr:blipFill>
      <xdr:spPr bwMode="auto">
        <a:xfrm>
          <a:off x="1021080" y="1714500"/>
          <a:ext cx="4488180" cy="177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685800</xdr:colOff>
      <xdr:row>12</xdr:row>
      <xdr:rowOff>30480</xdr:rowOff>
    </xdr:from>
    <xdr:to>
      <xdr:col>4</xdr:col>
      <xdr:colOff>160020</xdr:colOff>
      <xdr:row>13</xdr:row>
      <xdr:rowOff>129540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540B810C-94EC-0F8E-3DA8-DF965B3597CF}"/>
            </a:ext>
          </a:extLst>
        </xdr:cNvPr>
        <xdr:cNvSpPr/>
      </xdr:nvSpPr>
      <xdr:spPr>
        <a:xfrm>
          <a:off x="3070860" y="2225040"/>
          <a:ext cx="396240" cy="28194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7</xdr:col>
      <xdr:colOff>239486</xdr:colOff>
      <xdr:row>0</xdr:row>
      <xdr:rowOff>0</xdr:rowOff>
    </xdr:from>
    <xdr:to>
      <xdr:col>10</xdr:col>
      <xdr:colOff>488527</xdr:colOff>
      <xdr:row>15</xdr:row>
      <xdr:rowOff>61997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AE075D6-1AEA-0788-3832-C42E09474D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85"/>
        <a:stretch/>
      </xdr:blipFill>
      <xdr:spPr bwMode="auto">
        <a:xfrm>
          <a:off x="7859486" y="0"/>
          <a:ext cx="3144641" cy="283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1289957</xdr:colOff>
      <xdr:row>2</xdr:row>
      <xdr:rowOff>27416</xdr:rowOff>
    </xdr:from>
    <xdr:to>
      <xdr:col>9</xdr:col>
      <xdr:colOff>363583</xdr:colOff>
      <xdr:row>3</xdr:row>
      <xdr:rowOff>29392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6D00E8A-96FD-1E4A-794B-9A64121CB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35243" y="397530"/>
          <a:ext cx="434340" cy="187033"/>
        </a:xfrm>
        <a:prstGeom prst="rect">
          <a:avLst/>
        </a:prstGeom>
      </xdr:spPr>
    </xdr:pic>
    <xdr:clientData/>
  </xdr:twoCellAnchor>
  <xdr:twoCellAnchor editAs="oneCell">
    <xdr:from>
      <xdr:col>12</xdr:col>
      <xdr:colOff>191589</xdr:colOff>
      <xdr:row>0</xdr:row>
      <xdr:rowOff>0</xdr:rowOff>
    </xdr:from>
    <xdr:to>
      <xdr:col>16</xdr:col>
      <xdr:colOff>555172</xdr:colOff>
      <xdr:row>18</xdr:row>
      <xdr:rowOff>118285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CB9859-9F24-2D3F-2B4A-F6F8CCD1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6389" y="0"/>
          <a:ext cx="2801983" cy="344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481149</xdr:colOff>
      <xdr:row>6</xdr:row>
      <xdr:rowOff>117566</xdr:rowOff>
    </xdr:from>
    <xdr:to>
      <xdr:col>15</xdr:col>
      <xdr:colOff>302623</xdr:colOff>
      <xdr:row>7</xdr:row>
      <xdr:rowOff>119542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B27DEF8-3382-4AE6-B090-04D950210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5149" y="1227909"/>
          <a:ext cx="431074" cy="187033"/>
        </a:xfrm>
        <a:prstGeom prst="rect">
          <a:avLst/>
        </a:prstGeom>
      </xdr:spPr>
    </xdr:pic>
    <xdr:clientData/>
  </xdr:twoCellAnchor>
  <xdr:twoCellAnchor editAs="oneCell">
    <xdr:from>
      <xdr:col>2</xdr:col>
      <xdr:colOff>10887</xdr:colOff>
      <xdr:row>56</xdr:row>
      <xdr:rowOff>130630</xdr:rowOff>
    </xdr:from>
    <xdr:to>
      <xdr:col>4</xdr:col>
      <xdr:colOff>511629</xdr:colOff>
      <xdr:row>69</xdr:row>
      <xdr:rowOff>157933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1F10ECC-97EA-6DB5-75C9-4CC0DA6B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0087" y="8828316"/>
          <a:ext cx="2590799" cy="243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50"/>
  <sheetViews>
    <sheetView tabSelected="1" zoomScale="70" zoomScaleNormal="70" workbookViewId="0">
      <selection activeCell="M25" sqref="M25"/>
    </sheetView>
  </sheetViews>
  <sheetFormatPr baseColWidth="10" defaultColWidth="8.88671875" defaultRowHeight="14.4" x14ac:dyDescent="0.3"/>
  <cols>
    <col min="3" max="3" width="17" customWidth="1"/>
    <col min="4" max="4" width="13.44140625" customWidth="1"/>
    <col min="5" max="5" width="15" customWidth="1"/>
    <col min="6" max="6" width="23.109375" customWidth="1"/>
    <col min="7" max="7" width="24.6640625" customWidth="1"/>
    <col min="8" max="8" width="13.5546875" customWidth="1"/>
    <col min="9" max="9" width="19.88671875" customWidth="1"/>
  </cols>
  <sheetData>
    <row r="1" spans="3:7" x14ac:dyDescent="0.3">
      <c r="C1" s="4"/>
      <c r="D1" s="5" t="s">
        <v>3</v>
      </c>
      <c r="E1" s="5"/>
      <c r="F1" s="5"/>
      <c r="G1" s="5"/>
    </row>
    <row r="2" spans="3:7" x14ac:dyDescent="0.3">
      <c r="C2" s="4"/>
      <c r="D2" s="4" t="s">
        <v>0</v>
      </c>
      <c r="E2" s="4" t="s">
        <v>1</v>
      </c>
      <c r="F2" s="4" t="s">
        <v>2</v>
      </c>
      <c r="G2" s="4" t="s">
        <v>6</v>
      </c>
    </row>
    <row r="3" spans="3:7" x14ac:dyDescent="0.3">
      <c r="C3" s="4" t="s">
        <v>4</v>
      </c>
      <c r="D3" s="4">
        <v>0.89700000000000002</v>
      </c>
      <c r="E3" s="4">
        <v>0.98</v>
      </c>
      <c r="F3" s="6">
        <v>1</v>
      </c>
      <c r="G3" s="4">
        <f>+D3*E3*F3</f>
        <v>0.87905999999999995</v>
      </c>
    </row>
    <row r="6" spans="3:7" x14ac:dyDescent="0.3">
      <c r="C6" t="s">
        <v>5</v>
      </c>
      <c r="D6" s="1">
        <v>26813.279999999999</v>
      </c>
    </row>
    <row r="8" spans="3:7" x14ac:dyDescent="0.3">
      <c r="C8" s="2" t="s">
        <v>7</v>
      </c>
      <c r="D8" s="3">
        <f>D6*G3</f>
        <v>23570.481916799999</v>
      </c>
    </row>
    <row r="30" spans="3:7" x14ac:dyDescent="0.3">
      <c r="C30" s="4"/>
      <c r="D30" s="5" t="s">
        <v>3</v>
      </c>
      <c r="E30" s="5"/>
      <c r="F30" s="5"/>
      <c r="G30" s="5"/>
    </row>
    <row r="31" spans="3:7" x14ac:dyDescent="0.3">
      <c r="C31" s="4"/>
      <c r="D31" s="4" t="s">
        <v>0</v>
      </c>
      <c r="E31" s="4" t="s">
        <v>1</v>
      </c>
      <c r="F31" s="4" t="s">
        <v>12</v>
      </c>
      <c r="G31" s="4" t="s">
        <v>6</v>
      </c>
    </row>
    <row r="32" spans="3:7" x14ac:dyDescent="0.3">
      <c r="C32" s="4" t="s">
        <v>4</v>
      </c>
      <c r="D32" s="4">
        <f>F39</f>
        <v>0.88999008919722511</v>
      </c>
      <c r="E32" s="4">
        <f>F43</f>
        <v>1.0309278350515465</v>
      </c>
      <c r="F32" s="6">
        <f>E48</f>
        <v>0.96419250400262724</v>
      </c>
      <c r="G32" s="4">
        <f>+D32*E32*F32</f>
        <v>0.88466162127896297</v>
      </c>
    </row>
    <row r="33" spans="3:7" x14ac:dyDescent="0.3">
      <c r="C33" s="9"/>
      <c r="D33" s="9"/>
      <c r="E33" s="9"/>
      <c r="F33" s="10"/>
      <c r="G33" s="9"/>
    </row>
    <row r="34" spans="3:7" x14ac:dyDescent="0.3">
      <c r="C34" s="9" t="s">
        <v>13</v>
      </c>
      <c r="D34" s="11">
        <v>13650</v>
      </c>
      <c r="E34" s="9"/>
      <c r="F34" s="10"/>
      <c r="G34" s="9"/>
    </row>
    <row r="35" spans="3:7" x14ac:dyDescent="0.3">
      <c r="C35" s="9" t="s">
        <v>14</v>
      </c>
      <c r="D35" s="12">
        <f>D34*G32</f>
        <v>12075.631130457845</v>
      </c>
      <c r="E35" s="9"/>
      <c r="F35" s="10"/>
      <c r="G35" s="9"/>
    </row>
    <row r="39" spans="3:7" x14ac:dyDescent="0.3">
      <c r="C39" s="8" t="s">
        <v>8</v>
      </c>
      <c r="F39" s="7">
        <f>+D40/D41</f>
        <v>0.88999008919722511</v>
      </c>
    </row>
    <row r="40" spans="3:7" x14ac:dyDescent="0.3">
      <c r="C40" t="s">
        <v>9</v>
      </c>
      <c r="D40">
        <v>0.89800000000000002</v>
      </c>
    </row>
    <row r="41" spans="3:7" x14ac:dyDescent="0.3">
      <c r="C41" t="s">
        <v>10</v>
      </c>
      <c r="D41">
        <v>1.0089999999999999</v>
      </c>
    </row>
    <row r="43" spans="3:7" x14ac:dyDescent="0.3">
      <c r="C43" s="8" t="s">
        <v>11</v>
      </c>
      <c r="F43" s="7">
        <f>D44/D45</f>
        <v>1.0309278350515465</v>
      </c>
    </row>
    <row r="44" spans="3:7" x14ac:dyDescent="0.3">
      <c r="C44" t="s">
        <v>9</v>
      </c>
      <c r="D44">
        <v>1</v>
      </c>
    </row>
    <row r="45" spans="3:7" x14ac:dyDescent="0.3">
      <c r="C45" t="s">
        <v>10</v>
      </c>
      <c r="D45">
        <v>0.97</v>
      </c>
    </row>
    <row r="48" spans="3:7" x14ac:dyDescent="0.3">
      <c r="C48" t="s">
        <v>12</v>
      </c>
      <c r="E48" s="7">
        <f>(D49/D50)^(1/5)</f>
        <v>0.96419250400262724</v>
      </c>
    </row>
    <row r="49" spans="3:4" x14ac:dyDescent="0.3">
      <c r="C49" t="s">
        <v>9</v>
      </c>
      <c r="D49">
        <v>200</v>
      </c>
    </row>
    <row r="50" spans="3:4" x14ac:dyDescent="0.3">
      <c r="C50" t="s">
        <v>10</v>
      </c>
      <c r="D50">
        <v>240</v>
      </c>
    </row>
  </sheetData>
  <mergeCells count="2">
    <mergeCell ref="D1:G1"/>
    <mergeCell ref="D30:G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81D2-44BD-4423-8D99-E922A79B9EE8}">
  <dimension ref="A1"/>
  <sheetViews>
    <sheetView workbookViewId="0">
      <selection activeCell="B8" sqref="B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2024-10-19T01:52:22Z</dcterms:modified>
</cp:coreProperties>
</file>