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i Cuevas\Documents\Maestria\1er Semestre\Ingeniería de costos\Tareas\"/>
    </mc:Choice>
  </mc:AlternateContent>
  <xr:revisionPtr revIDLastSave="0" documentId="13_ncr:1_{123303F4-AE24-415C-905A-38D8CFF6C13C}" xr6:coauthVersionLast="47" xr6:coauthVersionMax="47" xr10:uidLastSave="{00000000-0000-0000-0000-000000000000}"/>
  <bookViews>
    <workbookView xWindow="-108" yWindow="-108" windowWidth="23256" windowHeight="12456" xr2:uid="{2A541265-43EB-47ED-8DDE-FB389588AD2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8" i="1" l="1"/>
  <c r="H12" i="1"/>
  <c r="H13" i="1"/>
  <c r="C17" i="1"/>
  <c r="G19" i="1"/>
  <c r="C18" i="1"/>
  <c r="C19" i="1"/>
</calcChain>
</file>

<file path=xl/sharedStrings.xml><?xml version="1.0" encoding="utf-8"?>
<sst xmlns="http://schemas.openxmlformats.org/spreadsheetml/2006/main" count="31" uniqueCount="31">
  <si>
    <t>PRIMERA PARTE</t>
  </si>
  <si>
    <t>Compara el valor paramétrico de una casa de interés social de 53m2 en Aguascalientes.</t>
  </si>
  <si>
    <t>Toma como base la publicación de Varela y los Paramétricos de Guadalajara</t>
  </si>
  <si>
    <t>Utiliza el factor interciudad de Varela</t>
  </si>
  <si>
    <t>Para el caso de Guadalajara, divide primero entre 0.984 para convertirlo a la CDMX y multiplica después por el Fic de Aguascalientes</t>
  </si>
  <si>
    <t>Al de Varela sólo se la aplica el Fic de Aguascalientes</t>
  </si>
  <si>
    <t>SEGUNDA PARTE</t>
  </si>
  <si>
    <t>Un hotel en Puerto Vallarta costó $400 MDP</t>
  </si>
  <si>
    <t>¿Cuánto costaría construir un hotel similar en Los Cabos?</t>
  </si>
  <si>
    <t>$/M2</t>
  </si>
  <si>
    <t>GUADALAJARA</t>
  </si>
  <si>
    <t>CDMX</t>
  </si>
  <si>
    <t>GDL</t>
  </si>
  <si>
    <t>AGS- FIC</t>
  </si>
  <si>
    <t>*EL DE GDL PRIMERO SE LLEVA AL DE CDMX Y DESPUÉS AL DE AGS</t>
  </si>
  <si>
    <t>VARELA CASA CASA CLASE 3 SHF INTERÉS SOCIAL, 53 M2 UNIFAMILIAR PAG 27</t>
  </si>
  <si>
    <t>CASA NUEVA EN AGS DE ESAS DIMENSIONES</t>
  </si>
  <si>
    <t>CONSTRUCCION 42 M2</t>
  </si>
  <si>
    <t>TERRENO 90 M2</t>
  </si>
  <si>
    <t>INVESTIGANDO EN INTERNET SE VENDE UNA ASÍ EN $765000</t>
  </si>
  <si>
    <t>FACTOR DE NEGOCIACION 0.95</t>
  </si>
  <si>
    <t>ESPECIE DE COMPROBACION DE MERCADO</t>
  </si>
  <si>
    <t>SE REDONDEA EL PRECIO DE AGS</t>
  </si>
  <si>
    <t>VALOR FISICO DE SUPOSICIÓN</t>
  </si>
  <si>
    <t>DE ACUERDO CON VARELA</t>
  </si>
  <si>
    <t>PRECIO PTO VALLARTA</t>
  </si>
  <si>
    <t>PRECIO CDMX</t>
  </si>
  <si>
    <t>APLICANDO FIC DE 0.972</t>
  </si>
  <si>
    <t>VARELA CASA CASA CLASE 3 SHF INTERÉS SOCIAL, 53 M2 UNIFAMILIAR VARELA PAGINA10</t>
  </si>
  <si>
    <t>PRECIO LOS CABOS</t>
  </si>
  <si>
    <t>APLICANDO FIC DE 1.275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</si>
</sst>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rgb="FF000000"/>
      <name val="Arial"/>
      <family val="2"/>
    </font>
    <font>
      <sz val="9"/>
      <color rgb="FF000000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4" fillId="0" borderId="0" xfId="2"/>
    <xf numFmtId="44" fontId="0" fillId="0" borderId="0" xfId="1" applyFont="1"/>
    <xf numFmtId="0" fontId="0" fillId="2" borderId="0" xfId="0" applyFill="1"/>
    <xf numFmtId="44" fontId="0" fillId="0" borderId="0" xfId="0" applyNumberFormat="1"/>
    <xf numFmtId="44" fontId="0" fillId="0" borderId="1" xfId="1" applyFont="1" applyBorder="1"/>
    <xf numFmtId="44" fontId="0" fillId="3" borderId="0" xfId="1" applyFont="1" applyFill="1"/>
    <xf numFmtId="44" fontId="0" fillId="3" borderId="0" xfId="0" applyNumberFormat="1" applyFill="1"/>
    <xf numFmtId="0" fontId="2" fillId="0" borderId="0" xfId="0" applyFont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ravalor.com/costosmv/imagenes/intercuidad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D3CDB-90C4-48AD-A40B-A9C87F6B09D3}">
  <dimension ref="A1:J28"/>
  <sheetViews>
    <sheetView tabSelected="1" topLeftCell="A3" workbookViewId="0">
      <selection activeCell="C28" sqref="C28"/>
    </sheetView>
  </sheetViews>
  <sheetFormatPr baseColWidth="10" defaultRowHeight="14.4" x14ac:dyDescent="0.3"/>
  <cols>
    <col min="1" max="1" width="13.88671875" customWidth="1"/>
    <col min="3" max="3" width="16.109375" bestFit="1" customWidth="1"/>
    <col min="4" max="4" width="22.6640625" customWidth="1"/>
    <col min="6" max="6" width="12.44140625" bestFit="1" customWidth="1"/>
    <col min="7" max="7" width="13.21875" customWidth="1"/>
  </cols>
  <sheetData>
    <row r="1" spans="1:10" ht="17.399999999999999" x14ac:dyDescent="0.3">
      <c r="A1" s="9" t="s">
        <v>0</v>
      </c>
      <c r="B1" s="9"/>
    </row>
    <row r="2" spans="1:10" x14ac:dyDescent="0.3">
      <c r="A2" s="1" t="s">
        <v>1</v>
      </c>
    </row>
    <row r="4" spans="1:10" x14ac:dyDescent="0.3">
      <c r="A4" s="1" t="s">
        <v>2</v>
      </c>
    </row>
    <row r="6" spans="1:10" x14ac:dyDescent="0.3">
      <c r="A6" s="2" t="s">
        <v>3</v>
      </c>
    </row>
    <row r="8" spans="1:10" x14ac:dyDescent="0.3">
      <c r="A8" s="1" t="s">
        <v>4</v>
      </c>
    </row>
    <row r="10" spans="1:10" x14ac:dyDescent="0.3">
      <c r="A10" s="1" t="s">
        <v>5</v>
      </c>
    </row>
    <row r="11" spans="1:10" x14ac:dyDescent="0.3">
      <c r="F11" t="s">
        <v>9</v>
      </c>
      <c r="H11" s="4" t="s">
        <v>13</v>
      </c>
      <c r="I11" s="4">
        <v>0.89700000000000002</v>
      </c>
    </row>
    <row r="12" spans="1:10" x14ac:dyDescent="0.3">
      <c r="A12" t="s">
        <v>28</v>
      </c>
      <c r="F12" s="3">
        <v>10419.66</v>
      </c>
      <c r="G12" t="s">
        <v>11</v>
      </c>
      <c r="H12" s="3">
        <f>+F12*I11</f>
        <v>9346.4350200000008</v>
      </c>
    </row>
    <row r="13" spans="1:10" x14ac:dyDescent="0.3">
      <c r="A13" t="s">
        <v>15</v>
      </c>
      <c r="F13" s="3">
        <v>11580.57</v>
      </c>
      <c r="G13" t="s">
        <v>12</v>
      </c>
      <c r="H13" s="8">
        <f>F13/0.984*0.897</f>
        <v>10556.678140243901</v>
      </c>
      <c r="J13" t="s">
        <v>14</v>
      </c>
    </row>
    <row r="14" spans="1:10" x14ac:dyDescent="0.3">
      <c r="A14" t="s">
        <v>10</v>
      </c>
    </row>
    <row r="16" spans="1:10" x14ac:dyDescent="0.3">
      <c r="A16" t="s">
        <v>16</v>
      </c>
      <c r="F16" t="s">
        <v>21</v>
      </c>
    </row>
    <row r="17" spans="1:7" x14ac:dyDescent="0.3">
      <c r="A17" t="s">
        <v>17</v>
      </c>
      <c r="C17" s="5">
        <f>42*9340</f>
        <v>392280</v>
      </c>
      <c r="D17" t="s">
        <v>22</v>
      </c>
      <c r="F17" t="s">
        <v>19</v>
      </c>
    </row>
    <row r="18" spans="1:7" x14ac:dyDescent="0.3">
      <c r="A18" t="s">
        <v>18</v>
      </c>
      <c r="C18" s="6">
        <f>90*3500</f>
        <v>315000</v>
      </c>
      <c r="F18" t="s">
        <v>20</v>
      </c>
    </row>
    <row r="19" spans="1:7" x14ac:dyDescent="0.3">
      <c r="A19" t="s">
        <v>23</v>
      </c>
      <c r="C19" s="5">
        <f>SUM(C17:C18)</f>
        <v>707280</v>
      </c>
      <c r="D19" t="s">
        <v>24</v>
      </c>
      <c r="G19" s="3">
        <f>765000*0.95</f>
        <v>726750</v>
      </c>
    </row>
    <row r="21" spans="1:7" ht="17.399999999999999" x14ac:dyDescent="0.3">
      <c r="A21" s="9" t="s">
        <v>6</v>
      </c>
      <c r="B21" s="9"/>
    </row>
    <row r="22" spans="1:7" x14ac:dyDescent="0.3">
      <c r="A22" s="1" t="s">
        <v>7</v>
      </c>
    </row>
    <row r="23" spans="1:7" x14ac:dyDescent="0.3">
      <c r="A23" s="1"/>
    </row>
    <row r="24" spans="1:7" x14ac:dyDescent="0.3">
      <c r="A24" s="1" t="s">
        <v>8</v>
      </c>
    </row>
    <row r="26" spans="1:7" x14ac:dyDescent="0.3">
      <c r="A26" t="s">
        <v>25</v>
      </c>
      <c r="C26" s="3">
        <v>400000000</v>
      </c>
    </row>
    <row r="27" spans="1:7" x14ac:dyDescent="0.3">
      <c r="A27" t="s">
        <v>26</v>
      </c>
      <c r="C27" s="3">
        <f>+C26/0.972</f>
        <v>411522633.744856</v>
      </c>
      <c r="D27" t="s">
        <v>27</v>
      </c>
    </row>
    <row r="28" spans="1:7" x14ac:dyDescent="0.3">
      <c r="A28" t="s">
        <v>29</v>
      </c>
      <c r="C28" s="7">
        <f>+C27*1.275</f>
        <v>524691358.02469134</v>
      </c>
      <c r="D28" t="s">
        <v>30</v>
      </c>
    </row>
  </sheetData>
  <mergeCells count="2">
    <mergeCell ref="A1:B1"/>
    <mergeCell ref="A21:B21"/>
  </mergeCells>
  <hyperlinks>
    <hyperlink ref="A6" r:id="rId1" display="https://www.teravalor.com/costosmv/imagenes/intercuidad.jpg" xr:uid="{60CD56A8-1FD0-4231-9D18-A9D04664930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cd</dc:creator>
  <cp:lastModifiedBy>monica cd</cp:lastModifiedBy>
  <dcterms:created xsi:type="dcterms:W3CDTF">2024-10-12T18:44:22Z</dcterms:created>
  <dcterms:modified xsi:type="dcterms:W3CDTF">2024-10-21T22:24:56Z</dcterms:modified>
</cp:coreProperties>
</file>