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159" documentId="8_{2E47274B-057D-45E2-B99B-DA685807A3A5}" xr6:coauthVersionLast="47" xr6:coauthVersionMax="47" xr10:uidLastSave="{84850887-EA7F-4D5B-8962-CEE9E3BEFCA8}"/>
  <bookViews>
    <workbookView xWindow="-120" yWindow="-120" windowWidth="19800" windowHeight="11760" xr2:uid="{969032D6-63CE-4A8F-BBC9-5173872F188D}"/>
  </bookViews>
  <sheets>
    <sheet name="Factor interciu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0" i="1"/>
  <c r="L14" i="1"/>
  <c r="K20" i="1"/>
  <c r="J20" i="1"/>
  <c r="K17" i="1"/>
  <c r="L17" i="1" s="1"/>
  <c r="E18" i="1"/>
  <c r="E16" i="1"/>
  <c r="J17" i="1" s="1"/>
  <c r="L20" i="1" l="1"/>
</calcChain>
</file>

<file path=xl/sharedStrings.xml><?xml version="1.0" encoding="utf-8"?>
<sst xmlns="http://schemas.openxmlformats.org/spreadsheetml/2006/main" count="43" uniqueCount="40">
  <si>
    <t>Varela</t>
  </si>
  <si>
    <t>Cd de México</t>
  </si>
  <si>
    <t>Pagina 27</t>
  </si>
  <si>
    <t>Guadalajara</t>
  </si>
  <si>
    <t>Valor varela</t>
  </si>
  <si>
    <t>Valor Guadalajara</t>
  </si>
  <si>
    <t>PRIMERA PARTE</t>
  </si>
  <si>
    <t>SEGUNDA PARTE</t>
  </si>
  <si>
    <t>inmuebles 24 página para buscar comparables</t>
  </si>
  <si>
    <t>Precio por m2</t>
  </si>
  <si>
    <t>casa en aguas en inmuebles 24</t>
  </si>
  <si>
    <t>Terreno de 90 m2</t>
  </si>
  <si>
    <t>Valor físico</t>
  </si>
  <si>
    <t>Valor de mercado</t>
  </si>
  <si>
    <t>Ejercicio No. 10</t>
  </si>
  <si>
    <t>Aplicación del factor Interciudad</t>
  </si>
  <si>
    <t>Paramétricos Varela</t>
  </si>
  <si>
    <t>Comparación del valor paramétrico de una casa de interés social de 53.00 m2 en Aguascalientes</t>
  </si>
  <si>
    <t>Fuente</t>
  </si>
  <si>
    <t>Valor</t>
  </si>
  <si>
    <t>Factor Aguascalientes</t>
  </si>
  <si>
    <t>Factor Guadalajara</t>
  </si>
  <si>
    <t>Página 31</t>
  </si>
  <si>
    <t>Paramétricos IMIC</t>
  </si>
  <si>
    <t>Factor Interciudad</t>
  </si>
  <si>
    <t>Ejemplo práctico</t>
  </si>
  <si>
    <t xml:space="preserve">casa de 42 m2 precio de </t>
  </si>
  <si>
    <t>Precio/m2</t>
  </si>
  <si>
    <t>Aplicando 5% factor de negociación</t>
  </si>
  <si>
    <t>Aplicando Varela terreno más paramétrico</t>
  </si>
  <si>
    <t>Aplicando IMIC terreno más paramétrico</t>
  </si>
  <si>
    <t>Valor de hotel en puerto vallarta</t>
  </si>
  <si>
    <t>¿Cúanto costará la construcción de un hotel similar en la ciudad de Los Cabos?</t>
  </si>
  <si>
    <t>FIC Puerto Vallarta</t>
  </si>
  <si>
    <t>FIC Los Cabos</t>
  </si>
  <si>
    <t>FIC Ciudad de México</t>
  </si>
  <si>
    <t>Se obtiene el valor de hotel a la Ciudad de México pirmeramente</t>
  </si>
  <si>
    <t>Valor Hotel Ciudad México</t>
  </si>
  <si>
    <t>Se traslada el valor del Hotel a la Ciudad de Los Cabos</t>
  </si>
  <si>
    <t>Valor Hotel Los Cabos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</si>
</sst>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7" formatCode="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44" fontId="3" fillId="0" borderId="0" xfId="1" applyFont="1"/>
    <xf numFmtId="0" fontId="4" fillId="0" borderId="0" xfId="0" applyFont="1" applyAlignment="1">
      <alignment horizontal="center" vertical="center"/>
    </xf>
    <xf numFmtId="44" fontId="5" fillId="0" borderId="0" xfId="0" applyNumberFormat="1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/>
    <xf numFmtId="44" fontId="5" fillId="0" borderId="0" xfId="1" applyFont="1" applyAlignment="1">
      <alignment horizontal="center" vertical="center"/>
    </xf>
    <xf numFmtId="44" fontId="5" fillId="0" borderId="0" xfId="0" applyNumberFormat="1" applyFont="1" applyAlignment="1"/>
    <xf numFmtId="0" fontId="2" fillId="0" borderId="0" xfId="0" applyFont="1" applyAlignment="1">
      <alignment horizontal="center"/>
    </xf>
    <xf numFmtId="44" fontId="5" fillId="0" borderId="0" xfId="1" applyFont="1"/>
    <xf numFmtId="167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2</xdr:col>
      <xdr:colOff>724374</xdr:colOff>
      <xdr:row>7</xdr:row>
      <xdr:rowOff>155100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794051-B761-4674-8B9E-B931E1743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28600"/>
          <a:ext cx="2219799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</xdr:row>
      <xdr:rowOff>47625</xdr:rowOff>
    </xdr:from>
    <xdr:to>
      <xdr:col>2</xdr:col>
      <xdr:colOff>610187</xdr:colOff>
      <xdr:row>16</xdr:row>
      <xdr:rowOff>133125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F959B3-000B-9A81-D2C6-69C838EE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762125"/>
          <a:ext cx="2029412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18</xdr:row>
      <xdr:rowOff>38100</xdr:rowOff>
    </xdr:from>
    <xdr:to>
      <xdr:col>2</xdr:col>
      <xdr:colOff>654502</xdr:colOff>
      <xdr:row>27</xdr:row>
      <xdr:rowOff>123600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5A52DB-2638-9363-6776-D89275206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3848100"/>
          <a:ext cx="2054677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2BE9-D336-49AC-91A0-9755732C8C44}">
  <dimension ref="A1:M32"/>
  <sheetViews>
    <sheetView tabSelected="1" zoomScaleNormal="100" workbookViewId="0">
      <selection activeCell="K27" sqref="K27"/>
    </sheetView>
  </sheetViews>
  <sheetFormatPr baseColWidth="10" defaultRowHeight="15" x14ac:dyDescent="0.25"/>
  <cols>
    <col min="4" max="4" width="17.140625" customWidth="1"/>
    <col min="6" max="6" width="16.28515625" bestFit="1" customWidth="1"/>
    <col min="10" max="12" width="12.5703125" bestFit="1" customWidth="1"/>
  </cols>
  <sheetData>
    <row r="1" spans="1:13" x14ac:dyDescent="0.25">
      <c r="A1" s="2" t="s">
        <v>16</v>
      </c>
      <c r="B1" s="2"/>
      <c r="C1" s="2"/>
    </row>
    <row r="2" spans="1:13" x14ac:dyDescent="0.25">
      <c r="D2" s="3" t="s">
        <v>14</v>
      </c>
      <c r="F2" s="3" t="s">
        <v>15</v>
      </c>
      <c r="G2" s="3"/>
    </row>
    <row r="4" spans="1:13" x14ac:dyDescent="0.25">
      <c r="D4" t="s">
        <v>17</v>
      </c>
    </row>
    <row r="6" spans="1:13" x14ac:dyDescent="0.25">
      <c r="D6" s="14" t="s">
        <v>6</v>
      </c>
      <c r="E6" s="14"/>
      <c r="F6" s="14"/>
      <c r="G6" s="14"/>
      <c r="H6" s="14"/>
      <c r="I6" s="14"/>
      <c r="J6" s="14"/>
      <c r="K6" s="14"/>
      <c r="L6" s="14"/>
      <c r="M6" t="s">
        <v>8</v>
      </c>
    </row>
    <row r="7" spans="1:13" x14ac:dyDescent="0.25">
      <c r="D7" t="s">
        <v>18</v>
      </c>
      <c r="E7" t="s">
        <v>19</v>
      </c>
    </row>
    <row r="8" spans="1:13" x14ac:dyDescent="0.25">
      <c r="D8" t="s">
        <v>0</v>
      </c>
      <c r="E8" s="5">
        <v>10419.66</v>
      </c>
      <c r="F8" t="s">
        <v>1</v>
      </c>
      <c r="G8" t="s">
        <v>2</v>
      </c>
    </row>
    <row r="9" spans="1:13" x14ac:dyDescent="0.25">
      <c r="A9" s="2" t="s">
        <v>23</v>
      </c>
      <c r="B9" s="2"/>
      <c r="C9" s="2"/>
    </row>
    <row r="10" spans="1:13" x14ac:dyDescent="0.25">
      <c r="D10" t="s">
        <v>3</v>
      </c>
      <c r="E10" s="5">
        <v>13922.52</v>
      </c>
      <c r="F10" t="s">
        <v>3</v>
      </c>
      <c r="G10" t="s">
        <v>22</v>
      </c>
    </row>
    <row r="11" spans="1:13" x14ac:dyDescent="0.25">
      <c r="J11" s="3" t="s">
        <v>25</v>
      </c>
    </row>
    <row r="12" spans="1:13" x14ac:dyDescent="0.25">
      <c r="J12" t="s">
        <v>10</v>
      </c>
    </row>
    <row r="13" spans="1:13" ht="30" x14ac:dyDescent="0.25">
      <c r="D13" s="4" t="s">
        <v>20</v>
      </c>
      <c r="E13" s="6">
        <v>0.89700000000000002</v>
      </c>
      <c r="J13" t="s">
        <v>26</v>
      </c>
      <c r="L13" s="12">
        <v>765000</v>
      </c>
      <c r="M13" s="9" t="s">
        <v>13</v>
      </c>
    </row>
    <row r="14" spans="1:13" ht="30" x14ac:dyDescent="0.25">
      <c r="D14" s="4" t="s">
        <v>21</v>
      </c>
      <c r="E14" s="6">
        <v>0.98399999999999999</v>
      </c>
      <c r="J14" t="s">
        <v>11</v>
      </c>
      <c r="L14" s="12">
        <f>+L13*0.95</f>
        <v>726750</v>
      </c>
      <c r="M14" s="9" t="s">
        <v>28</v>
      </c>
    </row>
    <row r="15" spans="1:13" x14ac:dyDescent="0.25">
      <c r="J15" t="s">
        <v>27</v>
      </c>
      <c r="K15" s="8">
        <v>3500</v>
      </c>
    </row>
    <row r="16" spans="1:13" x14ac:dyDescent="0.25">
      <c r="D16" t="s">
        <v>4</v>
      </c>
      <c r="E16" s="7">
        <f>+E13*E8</f>
        <v>9346.4350200000008</v>
      </c>
      <c r="F16" t="s">
        <v>9</v>
      </c>
      <c r="J16" s="11" t="s">
        <v>29</v>
      </c>
    </row>
    <row r="17" spans="1:13" x14ac:dyDescent="0.25">
      <c r="J17" s="1">
        <f>42*E16</f>
        <v>392550.27084000001</v>
      </c>
      <c r="K17">
        <f>90*K15</f>
        <v>315000</v>
      </c>
      <c r="L17" s="13">
        <f>+SUM(J17+K17)</f>
        <v>707550.27084000001</v>
      </c>
      <c r="M17" t="s">
        <v>12</v>
      </c>
    </row>
    <row r="18" spans="1:13" x14ac:dyDescent="0.25">
      <c r="A18" s="2" t="s">
        <v>24</v>
      </c>
      <c r="B18" s="2"/>
      <c r="C18" s="2"/>
      <c r="D18" t="s">
        <v>5</v>
      </c>
      <c r="E18" s="7">
        <f>+E10/E14*E13</f>
        <v>12691.565487804879</v>
      </c>
      <c r="F18" t="s">
        <v>9</v>
      </c>
      <c r="K18" s="10"/>
    </row>
    <row r="19" spans="1:13" x14ac:dyDescent="0.25">
      <c r="J19" s="11" t="s">
        <v>30</v>
      </c>
    </row>
    <row r="20" spans="1:13" x14ac:dyDescent="0.25">
      <c r="D20" s="10"/>
      <c r="E20" s="10"/>
      <c r="F20" s="10"/>
      <c r="G20" s="10"/>
      <c r="J20" s="1">
        <f>42*E18</f>
        <v>533045.75048780488</v>
      </c>
      <c r="K20">
        <f>90*K15</f>
        <v>315000</v>
      </c>
      <c r="L20" s="13">
        <f>+SUM(J20+K20)</f>
        <v>848045.75048780488</v>
      </c>
      <c r="M20" t="s">
        <v>12</v>
      </c>
    </row>
    <row r="22" spans="1:13" x14ac:dyDescent="0.25">
      <c r="D22" s="14" t="s">
        <v>7</v>
      </c>
      <c r="E22" s="14"/>
      <c r="F22" s="14"/>
      <c r="G22" s="14"/>
      <c r="H22" s="14"/>
      <c r="I22" s="14"/>
      <c r="J22" s="14"/>
      <c r="K22" s="14"/>
      <c r="L22" s="14"/>
    </row>
    <row r="23" spans="1:13" x14ac:dyDescent="0.25">
      <c r="D23" t="s">
        <v>31</v>
      </c>
      <c r="F23" s="15">
        <v>400000000</v>
      </c>
    </row>
    <row r="24" spans="1:13" x14ac:dyDescent="0.25">
      <c r="D24" t="s">
        <v>32</v>
      </c>
    </row>
    <row r="25" spans="1:13" x14ac:dyDescent="0.25">
      <c r="D25" t="s">
        <v>33</v>
      </c>
      <c r="E25" s="16">
        <v>0.97199999999999998</v>
      </c>
    </row>
    <row r="26" spans="1:13" x14ac:dyDescent="0.25">
      <c r="D26" t="s">
        <v>34</v>
      </c>
      <c r="E26" s="16">
        <v>1.2749999999999999</v>
      </c>
    </row>
    <row r="27" spans="1:13" x14ac:dyDescent="0.25">
      <c r="D27" t="s">
        <v>35</v>
      </c>
      <c r="E27" s="16">
        <v>1</v>
      </c>
    </row>
    <row r="29" spans="1:13" x14ac:dyDescent="0.25">
      <c r="D29" t="s">
        <v>36</v>
      </c>
    </row>
    <row r="30" spans="1:13" x14ac:dyDescent="0.25">
      <c r="D30" t="s">
        <v>37</v>
      </c>
      <c r="F30" s="15">
        <f>+F23/E25</f>
        <v>411522633.744856</v>
      </c>
    </row>
    <row r="31" spans="1:13" x14ac:dyDescent="0.25">
      <c r="D31" t="s">
        <v>38</v>
      </c>
    </row>
    <row r="32" spans="1:13" x14ac:dyDescent="0.25">
      <c r="D32" t="s">
        <v>39</v>
      </c>
      <c r="F32" s="15">
        <f>+F30*E26</f>
        <v>524691358.02469134</v>
      </c>
    </row>
  </sheetData>
  <mergeCells count="5">
    <mergeCell ref="A18:C18"/>
    <mergeCell ref="D6:L6"/>
    <mergeCell ref="D22:L22"/>
    <mergeCell ref="A1:C1"/>
    <mergeCell ref="A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Factor interciudad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dcterms:created xsi:type="dcterms:W3CDTF">2024-10-12T18:44:13Z</dcterms:created>
  <dcterms:modified xsi:type="dcterms:W3CDTF">2024-10-20T23:00:20Z</dcterms:modified>
</cp:coreProperties>
</file>