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7" i="1"/>
  <c r="C21" i="1"/>
  <c r="C19" i="1"/>
  <c r="C17" i="1"/>
  <c r="C6" i="1"/>
  <c r="C5" i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K58" i="1"/>
  <c r="K63" i="1"/>
  <c r="K54" i="1"/>
  <c r="K49" i="1"/>
  <c r="K77" i="1"/>
  <c r="K56" i="1"/>
  <c r="K59" i="1"/>
  <c r="K67" i="1"/>
  <c r="K50" i="1"/>
  <c r="K68" i="1"/>
  <c r="K62" i="1"/>
  <c r="K71" i="1"/>
  <c r="K51" i="1"/>
  <c r="K57" i="1"/>
  <c r="K74" i="1"/>
  <c r="K72" i="1"/>
  <c r="K76" i="1"/>
  <c r="K48" i="1"/>
  <c r="K52" i="1"/>
  <c r="K53" i="1"/>
  <c r="K66" i="1"/>
  <c r="K69" i="1"/>
  <c r="K60" i="1"/>
  <c r="K73" i="1"/>
  <c r="K55" i="1"/>
  <c r="K78" i="1"/>
  <c r="K75" i="1"/>
  <c r="K70" i="1"/>
  <c r="K61" i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<sst xmlns="http://schemas.openxmlformats.org/spreadsheetml/2006/main" count="120" uniqueCount="100">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</sst>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topLeftCell="A3" zoomScale="77" workbookViewId="0">
      <selection activeCell="M80" sqref="M80"/>
    </sheetView>
  </sheetViews>
  <sheetFormatPr baseColWidth="10" defaultColWidth="11.59765625" defaultRowHeight="13.8"/>
  <cols>
    <col min="1" max="1" width="11.59765625" style="2"/>
    <col min="2" max="2" width="43.19921875" style="2" customWidth="1"/>
    <col min="3" max="3" width="11.59765625" style="3"/>
    <col min="4" max="16384" width="11.59765625" style="2"/>
  </cols>
  <sheetData>
    <row r="1" spans="1:7">
      <c r="A1" s="8" t="s">
        <v>0</v>
      </c>
    </row>
    <row r="2" spans="1:7">
      <c r="B2" s="8" t="s">
        <v>1</v>
      </c>
    </row>
    <row r="3" spans="1:7">
      <c r="B3" s="4" t="s">
        <v>16</v>
      </c>
      <c r="C3" s="77">
        <v>365</v>
      </c>
      <c r="D3" s="2" t="s">
        <v>2</v>
      </c>
    </row>
    <row r="4" spans="1:7">
      <c r="B4" s="4" t="s">
        <v>9</v>
      </c>
      <c r="C4" s="77">
        <v>15</v>
      </c>
      <c r="D4" s="2" t="s">
        <v>2</v>
      </c>
    </row>
    <row r="5" spans="1:7">
      <c r="B5" s="4" t="s">
        <v>10</v>
      </c>
      <c r="C5" s="77">
        <f>12*0.25</f>
        <v>3</v>
      </c>
      <c r="D5" s="2" t="s">
        <v>2</v>
      </c>
    </row>
    <row r="6" spans="1:7">
      <c r="B6" s="9" t="s">
        <v>19</v>
      </c>
      <c r="C6" s="78">
        <f>SUM(C3:C5)</f>
        <v>383</v>
      </c>
      <c r="D6" s="9" t="s">
        <v>2</v>
      </c>
    </row>
    <row r="8" spans="1:7">
      <c r="B8" s="2" t="s">
        <v>15</v>
      </c>
    </row>
    <row r="9" spans="1:7">
      <c r="B9" s="4" t="s">
        <v>94</v>
      </c>
      <c r="C9" s="77">
        <v>52</v>
      </c>
      <c r="D9" s="2" t="s">
        <v>2</v>
      </c>
    </row>
    <row r="10" spans="1:7">
      <c r="B10" s="4" t="s">
        <v>95</v>
      </c>
      <c r="C10" s="77">
        <v>12</v>
      </c>
      <c r="D10" s="2" t="s">
        <v>2</v>
      </c>
    </row>
    <row r="11" spans="1:7">
      <c r="B11" s="4" t="s">
        <v>96</v>
      </c>
      <c r="C11" s="77">
        <v>8</v>
      </c>
      <c r="D11" s="2" t="s">
        <v>2</v>
      </c>
    </row>
    <row r="12" spans="1:7">
      <c r="B12" s="1" t="s">
        <v>11</v>
      </c>
      <c r="C12" s="77">
        <v>0</v>
      </c>
      <c r="D12" s="2" t="s">
        <v>2</v>
      </c>
    </row>
    <row r="13" spans="1:7">
      <c r="B13" s="1" t="s">
        <v>12</v>
      </c>
      <c r="C13" s="77">
        <v>0</v>
      </c>
      <c r="D13" s="2" t="s">
        <v>2</v>
      </c>
      <c r="F13" s="2" t="s">
        <v>3</v>
      </c>
    </row>
    <row r="14" spans="1:7">
      <c r="B14" s="5" t="s">
        <v>97</v>
      </c>
      <c r="C14" s="77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77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77">
        <v>6</v>
      </c>
      <c r="D16" s="2" t="s">
        <v>2</v>
      </c>
      <c r="F16" s="2">
        <v>3</v>
      </c>
      <c r="G16" s="7" t="s">
        <v>5</v>
      </c>
    </row>
    <row r="17" spans="1:12">
      <c r="B17" s="9" t="s">
        <v>17</v>
      </c>
      <c r="C17" s="78">
        <f>SUM(C9:C16)</f>
        <v>87</v>
      </c>
      <c r="D17" s="9" t="s">
        <v>2</v>
      </c>
      <c r="F17" s="2">
        <v>4</v>
      </c>
      <c r="G17" s="7" t="s">
        <v>6</v>
      </c>
    </row>
    <row r="18" spans="1:12">
      <c r="F18" s="2">
        <v>5</v>
      </c>
      <c r="G18" s="2" t="s">
        <v>99</v>
      </c>
    </row>
    <row r="19" spans="1:12">
      <c r="B19" s="2" t="s">
        <v>18</v>
      </c>
      <c r="C19" s="77">
        <f>365-C17</f>
        <v>278</v>
      </c>
      <c r="D19" s="2" t="s">
        <v>2</v>
      </c>
      <c r="F19" s="2">
        <v>6</v>
      </c>
      <c r="G19" s="7" t="s">
        <v>7</v>
      </c>
    </row>
    <row r="21" spans="1:12">
      <c r="B21" s="9" t="s">
        <v>20</v>
      </c>
      <c r="C21" s="81">
        <f>C6/C19</f>
        <v>1.3776978417266188</v>
      </c>
      <c r="D21" s="2" t="s">
        <v>98</v>
      </c>
    </row>
    <row r="23" spans="1:12" ht="14.4" thickBot="1"/>
    <row r="24" spans="1:12" ht="13.8" customHeight="1" thickBot="1">
      <c r="F24" s="83" t="s">
        <v>64</v>
      </c>
      <c r="G24" s="84"/>
      <c r="H24" s="84"/>
      <c r="I24" s="84"/>
      <c r="J24" s="84"/>
      <c r="K24" s="84"/>
      <c r="L24" s="85"/>
    </row>
    <row r="25" spans="1:12" ht="15" thickBot="1">
      <c r="A25" s="86" t="s">
        <v>65</v>
      </c>
      <c r="B25" s="87"/>
      <c r="C25" s="88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>
      <c r="A27" s="30" t="s">
        <v>71</v>
      </c>
      <c r="B27" s="19"/>
      <c r="C27" s="79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>
      <c r="A28" s="30" t="s">
        <v>74</v>
      </c>
      <c r="B28" s="19"/>
      <c r="C28" s="80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8" customHeight="1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8" customHeight="1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8" customHeight="1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8" customHeight="1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8" customHeight="1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8" customHeight="1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>
      <c r="A43" s="48"/>
      <c r="B43" s="36"/>
      <c r="C43" s="36"/>
      <c r="D43" s="37"/>
      <c r="E43" s="19"/>
      <c r="F43" s="32" t="s">
        <v>89</v>
      </c>
      <c r="G43" s="27"/>
      <c r="H43" s="27"/>
      <c r="I43" s="82">
        <v>7.5887499999999997E-2</v>
      </c>
      <c r="J43" s="49"/>
      <c r="K43" s="28" t="s">
        <v>78</v>
      </c>
      <c r="L43" s="29">
        <v>2</v>
      </c>
    </row>
    <row r="44" spans="1:14" ht="14.4" thickBot="1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>
      <c r="A46" s="63" t="s">
        <v>21</v>
      </c>
      <c r="B46" s="64" t="s">
        <v>22</v>
      </c>
      <c r="C46" s="64" t="s">
        <v>23</v>
      </c>
      <c r="D46" s="64" t="s">
        <v>56</v>
      </c>
      <c r="E46" s="64" t="s">
        <v>57</v>
      </c>
      <c r="F46" s="64" t="s">
        <v>58</v>
      </c>
      <c r="G46" s="64" t="s">
        <v>59</v>
      </c>
      <c r="H46" s="64" t="s">
        <v>60</v>
      </c>
      <c r="I46" s="64" t="s">
        <v>61</v>
      </c>
      <c r="J46" s="64" t="s">
        <v>62</v>
      </c>
      <c r="K46" s="65" t="s">
        <v>63</v>
      </c>
      <c r="L46" s="65" t="s">
        <v>93</v>
      </c>
      <c r="M46" s="65" t="s">
        <v>91</v>
      </c>
      <c r="N46" s="66" t="s">
        <v>92</v>
      </c>
    </row>
    <row r="47" spans="1:14" ht="14.4" thickBot="1">
      <c r="A47" s="67">
        <v>1</v>
      </c>
      <c r="B47" s="10" t="s">
        <v>24</v>
      </c>
      <c r="C47" s="11">
        <v>287.17</v>
      </c>
      <c r="D47" s="14">
        <f t="shared" ref="D47:D78" si="0">(IF(B47="","",ROUND(C47/$C$28,6)))</f>
        <v>1.1537569999999999</v>
      </c>
      <c r="E47" s="15">
        <v>1.72</v>
      </c>
      <c r="F47" s="16">
        <f t="shared" ref="F47:F78" si="1">IF(B47="","",ROUND(D47*E47,6))</f>
        <v>1.9844619999999999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E47*C47</f>
        <v>493.93240000000003</v>
      </c>
      <c r="M47" s="16">
        <f>(K47*C$21)+C$21</f>
        <v>1.7810671043165469</v>
      </c>
      <c r="N47" s="68">
        <f>L47*M47</f>
        <v>879.72674939612239</v>
      </c>
    </row>
    <row r="48" spans="1:14" ht="14.4" thickBot="1">
      <c r="A48" s="69">
        <v>2</v>
      </c>
      <c r="B48" s="12" t="s">
        <v>27</v>
      </c>
      <c r="C48" s="13">
        <v>248.93</v>
      </c>
      <c r="D48" s="18">
        <f t="shared" ref="D48:D62" si="7">(IF(B48="","",ROUND(C48/$C$28,6)))</f>
        <v>1.000121</v>
      </c>
      <c r="E48" s="15">
        <v>1.5</v>
      </c>
      <c r="F48" s="16">
        <f t="shared" ref="F48:F62" si="8">IF(B48="","",ROUND(D48*E48,6))</f>
        <v>1.5001819999999999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2">
        <f t="shared" ref="L48:L78" si="13">E48*C48</f>
        <v>373.39499999999998</v>
      </c>
      <c r="M48" s="16">
        <f t="shared" ref="M48:M78" si="14">(K48*C$21)+C$21</f>
        <v>1.7898623273381298</v>
      </c>
      <c r="N48" s="68">
        <f t="shared" ref="N48:N78" si="15">L48*M48</f>
        <v>668.32564371642093</v>
      </c>
    </row>
    <row r="49" spans="1:14" ht="14.4" thickBot="1">
      <c r="A49" s="69">
        <v>3</v>
      </c>
      <c r="B49" s="12" t="s">
        <v>28</v>
      </c>
      <c r="C49" s="13">
        <v>281.44</v>
      </c>
      <c r="D49" s="18">
        <f t="shared" si="7"/>
        <v>1.130735</v>
      </c>
      <c r="E49" s="15">
        <v>1.86</v>
      </c>
      <c r="F49" s="16">
        <f t="shared" si="8"/>
        <v>2.103167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2">
        <f t="shared" si="13"/>
        <v>523.47840000000008</v>
      </c>
      <c r="M49" s="16">
        <f t="shared" si="14"/>
        <v>1.7781450071942446</v>
      </c>
      <c r="N49" s="68">
        <f t="shared" si="15"/>
        <v>930.82050333403186</v>
      </c>
    </row>
    <row r="50" spans="1:14" ht="14.4" thickBot="1">
      <c r="A50" s="69">
        <v>4</v>
      </c>
      <c r="B50" s="12" t="s">
        <v>30</v>
      </c>
      <c r="C50" s="13">
        <v>287.17</v>
      </c>
      <c r="D50" s="18">
        <f t="shared" si="7"/>
        <v>1.1537569999999999</v>
      </c>
      <c r="E50" s="15">
        <v>1.86</v>
      </c>
      <c r="F50" s="16">
        <f t="shared" si="8"/>
        <v>2.145988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2">
        <f t="shared" si="13"/>
        <v>534.13620000000003</v>
      </c>
      <c r="M50" s="16">
        <f t="shared" si="14"/>
        <v>1.7771695971223023</v>
      </c>
      <c r="N50" s="68">
        <f t="shared" si="15"/>
        <v>949.25061536243754</v>
      </c>
    </row>
    <row r="51" spans="1:14" ht="14.4" thickBot="1">
      <c r="A51" s="69">
        <v>5</v>
      </c>
      <c r="B51" s="12" t="s">
        <v>32</v>
      </c>
      <c r="C51" s="13">
        <v>293.06</v>
      </c>
      <c r="D51" s="18">
        <f t="shared" si="7"/>
        <v>1.1774210000000001</v>
      </c>
      <c r="E51" s="15">
        <v>1.57</v>
      </c>
      <c r="F51" s="16">
        <f t="shared" si="8"/>
        <v>1.8485510000000001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4.8136999999999999E-2</v>
      </c>
      <c r="J51" s="16">
        <f t="shared" si="11"/>
        <v>3.2130000000000001E-3</v>
      </c>
      <c r="K51" s="16">
        <f t="shared" si="12"/>
        <v>0.29554799999999998</v>
      </c>
      <c r="L51" s="62">
        <f t="shared" si="13"/>
        <v>460.10420000000005</v>
      </c>
      <c r="M51" s="16">
        <f t="shared" si="14"/>
        <v>1.7848736834532375</v>
      </c>
      <c r="N51" s="68">
        <f t="shared" si="15"/>
        <v>821.22787822630517</v>
      </c>
    </row>
    <row r="52" spans="1:14" ht="14.4" thickBot="1">
      <c r="A52" s="69">
        <v>6</v>
      </c>
      <c r="B52" s="12" t="s">
        <v>36</v>
      </c>
      <c r="C52" s="13">
        <v>281.44</v>
      </c>
      <c r="D52" s="18">
        <f t="shared" si="7"/>
        <v>1.130735</v>
      </c>
      <c r="E52" s="15">
        <v>1.86</v>
      </c>
      <c r="F52" s="16">
        <f t="shared" si="8"/>
        <v>2.103167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2">
        <f t="shared" si="13"/>
        <v>523.47840000000008</v>
      </c>
      <c r="M52" s="16">
        <f t="shared" si="14"/>
        <v>1.7781450071942446</v>
      </c>
      <c r="N52" s="68">
        <f t="shared" si="15"/>
        <v>930.82050333403186</v>
      </c>
    </row>
    <row r="53" spans="1:14" ht="14.4" thickBot="1">
      <c r="A53" s="69">
        <v>7</v>
      </c>
      <c r="B53" s="12" t="s">
        <v>37</v>
      </c>
      <c r="C53" s="13">
        <v>262.13</v>
      </c>
      <c r="D53" s="18">
        <f t="shared" si="7"/>
        <v>1.0531539999999999</v>
      </c>
      <c r="E53" s="15">
        <v>1.43</v>
      </c>
      <c r="F53" s="16">
        <f t="shared" si="8"/>
        <v>1.5060100000000001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2">
        <f t="shared" si="13"/>
        <v>374.84589999999997</v>
      </c>
      <c r="M53" s="16">
        <f t="shared" si="14"/>
        <v>1.7895964316546764</v>
      </c>
      <c r="N53" s="68">
        <f t="shared" si="15"/>
        <v>670.8228850603856</v>
      </c>
    </row>
    <row r="54" spans="1:14" ht="14.4" thickBot="1">
      <c r="A54" s="69">
        <v>8</v>
      </c>
      <c r="B54" s="12" t="s">
        <v>38</v>
      </c>
      <c r="C54" s="13">
        <v>277.8</v>
      </c>
      <c r="D54" s="18">
        <f t="shared" si="7"/>
        <v>1.1161110000000001</v>
      </c>
      <c r="E54" s="15">
        <v>1.86</v>
      </c>
      <c r="F54" s="16">
        <f t="shared" si="8"/>
        <v>2.0759660000000002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2">
        <f t="shared" si="13"/>
        <v>516.70800000000008</v>
      </c>
      <c r="M54" s="16">
        <f t="shared" si="14"/>
        <v>1.7787842589928058</v>
      </c>
      <c r="N54" s="68">
        <f t="shared" si="15"/>
        <v>919.11205689565486</v>
      </c>
    </row>
    <row r="55" spans="1:14" ht="14.4" thickBot="1">
      <c r="A55" s="69">
        <v>9</v>
      </c>
      <c r="B55" s="12" t="s">
        <v>39</v>
      </c>
      <c r="C55" s="13">
        <v>277.8</v>
      </c>
      <c r="D55" s="18">
        <f t="shared" si="7"/>
        <v>1.1161110000000001</v>
      </c>
      <c r="E55" s="15">
        <v>2</v>
      </c>
      <c r="F55" s="16">
        <f t="shared" si="8"/>
        <v>2.2322220000000002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2">
        <f t="shared" si="13"/>
        <v>555.6</v>
      </c>
      <c r="M55" s="16">
        <f t="shared" si="14"/>
        <v>1.7753193489208634</v>
      </c>
      <c r="N55" s="68">
        <f t="shared" si="15"/>
        <v>986.36743026043177</v>
      </c>
    </row>
    <row r="56" spans="1:14" ht="14.4" thickBot="1">
      <c r="A56" s="69">
        <v>10</v>
      </c>
      <c r="B56" s="12" t="s">
        <v>41</v>
      </c>
      <c r="C56" s="13">
        <v>300.83999999999997</v>
      </c>
      <c r="D56" s="18">
        <f>(IF(B56="","",ROUND(C56/$C$28,6)))</f>
        <v>1.2086779999999999</v>
      </c>
      <c r="E56" s="15">
        <v>2</v>
      </c>
      <c r="F56" s="16">
        <f>IF(B56="","",ROUND(D56*E56,6))</f>
        <v>2.4173559999999998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2">
        <f t="shared" si="13"/>
        <v>601.67999999999995</v>
      </c>
      <c r="M56" s="16">
        <f t="shared" si="14"/>
        <v>1.771793820143885</v>
      </c>
      <c r="N56" s="68">
        <f t="shared" si="15"/>
        <v>1066.0529057041726</v>
      </c>
    </row>
    <row r="57" spans="1:14" ht="14.4" thickBot="1">
      <c r="A57" s="69">
        <v>11</v>
      </c>
      <c r="B57" s="12" t="s">
        <v>43</v>
      </c>
      <c r="C57" s="13">
        <v>300.83999999999997</v>
      </c>
      <c r="D57" s="18">
        <f t="shared" si="7"/>
        <v>1.2086779999999999</v>
      </c>
      <c r="E57" s="15">
        <v>2.5099999999999998</v>
      </c>
      <c r="F57" s="16">
        <f t="shared" si="8"/>
        <v>3.033782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2">
        <f t="shared" si="13"/>
        <v>755.10839999999985</v>
      </c>
      <c r="M57" s="16">
        <f t="shared" si="14"/>
        <v>1.763155654676259</v>
      </c>
      <c r="N57" s="68">
        <f t="shared" si="15"/>
        <v>1331.3736453535421</v>
      </c>
    </row>
    <row r="58" spans="1:14" ht="14.4" thickBot="1">
      <c r="A58" s="69">
        <v>12</v>
      </c>
      <c r="B58" s="12" t="s">
        <v>44</v>
      </c>
      <c r="C58" s="13">
        <v>248.93</v>
      </c>
      <c r="D58" s="18">
        <f t="shared" si="7"/>
        <v>1.000121</v>
      </c>
      <c r="E58" s="15">
        <v>1.43</v>
      </c>
      <c r="F58" s="16">
        <f t="shared" si="8"/>
        <v>1.4301729999999999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6.2219000000000003E-2</v>
      </c>
      <c r="J58" s="16">
        <f t="shared" si="11"/>
        <v>9.3499999999999996E-4</v>
      </c>
      <c r="K58" s="16">
        <f t="shared" si="12"/>
        <v>0.30160199999999998</v>
      </c>
      <c r="L58" s="62">
        <f t="shared" si="13"/>
        <v>355.9699</v>
      </c>
      <c r="M58" s="16">
        <f t="shared" si="14"/>
        <v>1.7932142661870505</v>
      </c>
      <c r="N58" s="68">
        <f t="shared" si="15"/>
        <v>638.33030301317774</v>
      </c>
    </row>
    <row r="59" spans="1:14" ht="14.4" thickBot="1">
      <c r="A59" s="69">
        <v>13</v>
      </c>
      <c r="B59" s="12" t="s">
        <v>45</v>
      </c>
      <c r="C59" s="13">
        <v>275.93</v>
      </c>
      <c r="D59" s="18">
        <f t="shared" si="7"/>
        <v>1.108598</v>
      </c>
      <c r="E59" s="15">
        <v>1.79</v>
      </c>
      <c r="F59" s="16">
        <f t="shared" si="8"/>
        <v>1.9843900000000001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2">
        <f t="shared" si="13"/>
        <v>493.91470000000004</v>
      </c>
      <c r="M59" s="16">
        <f t="shared" si="14"/>
        <v>1.7810684820143887</v>
      </c>
      <c r="N59" s="68">
        <f t="shared" si="15"/>
        <v>879.69590497359229</v>
      </c>
    </row>
    <row r="60" spans="1:14" ht="14.4" thickBot="1">
      <c r="A60" s="69">
        <v>14</v>
      </c>
      <c r="B60" s="12" t="s">
        <v>46</v>
      </c>
      <c r="C60" s="13">
        <v>276.42</v>
      </c>
      <c r="D60" s="18">
        <f t="shared" si="7"/>
        <v>1.1105659999999999</v>
      </c>
      <c r="E60" s="15">
        <v>1.86</v>
      </c>
      <c r="F60" s="16">
        <f t="shared" si="8"/>
        <v>2.0656530000000002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2">
        <f t="shared" si="13"/>
        <v>514.14120000000003</v>
      </c>
      <c r="M60" s="16">
        <f t="shared" si="14"/>
        <v>1.7790308669064749</v>
      </c>
      <c r="N60" s="68">
        <f t="shared" si="15"/>
        <v>914.67306474833538</v>
      </c>
    </row>
    <row r="61" spans="1:14" ht="14.4" thickBot="1">
      <c r="A61" s="69">
        <v>15</v>
      </c>
      <c r="B61" s="12" t="s">
        <v>53</v>
      </c>
      <c r="C61" s="13">
        <v>257.88</v>
      </c>
      <c r="D61" s="18">
        <f t="shared" si="7"/>
        <v>1.036079</v>
      </c>
      <c r="E61" s="15">
        <v>1.43</v>
      </c>
      <c r="F61" s="16">
        <f t="shared" si="8"/>
        <v>1.4815929999999999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2">
        <f t="shared" si="13"/>
        <v>368.76839999999999</v>
      </c>
      <c r="M61" s="16">
        <f t="shared" si="14"/>
        <v>1.7907206330935252</v>
      </c>
      <c r="N61" s="68">
        <f t="shared" si="15"/>
        <v>660.36118271288638</v>
      </c>
    </row>
    <row r="62" spans="1:14" ht="14.4" thickBot="1">
      <c r="A62" s="70">
        <v>16</v>
      </c>
      <c r="B62" s="71" t="s">
        <v>55</v>
      </c>
      <c r="C62" s="72">
        <v>268.02</v>
      </c>
      <c r="D62" s="73">
        <f t="shared" si="7"/>
        <v>1.0768180000000001</v>
      </c>
      <c r="E62" s="74">
        <v>2</v>
      </c>
      <c r="F62" s="75">
        <f t="shared" si="8"/>
        <v>2.1536360000000001</v>
      </c>
      <c r="G62" s="76">
        <f t="shared" si="9"/>
        <v>5.3310000000000003E-2</v>
      </c>
      <c r="H62" s="75">
        <f t="shared" si="3"/>
        <v>0.244198</v>
      </c>
      <c r="I62" s="75">
        <f t="shared" si="10"/>
        <v>4.1318000000000001E-2</v>
      </c>
      <c r="J62" s="75">
        <f t="shared" si="11"/>
        <v>4.3160000000000004E-3</v>
      </c>
      <c r="K62" s="75">
        <f t="shared" si="12"/>
        <v>0.28983199999999998</v>
      </c>
      <c r="L62" s="62">
        <f t="shared" si="13"/>
        <v>536.04</v>
      </c>
      <c r="M62" s="16">
        <f t="shared" si="14"/>
        <v>1.7769987625899282</v>
      </c>
      <c r="N62" s="68">
        <f t="shared" si="15"/>
        <v>952.54241669870498</v>
      </c>
    </row>
    <row r="63" spans="1:14" ht="14.4" thickBot="1">
      <c r="A63" s="69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2">
        <f t="shared" si="13"/>
        <v>574.34</v>
      </c>
      <c r="M63" s="16">
        <f t="shared" si="14"/>
        <v>1.7738176582733813</v>
      </c>
      <c r="N63" s="68">
        <f t="shared" si="15"/>
        <v>1018.7744338527339</v>
      </c>
    </row>
    <row r="64" spans="1:14" ht="14.4" thickBot="1">
      <c r="A64" s="69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2">
        <f t="shared" si="13"/>
        <v>390.82010000000002</v>
      </c>
      <c r="M64" s="16">
        <f t="shared" si="14"/>
        <v>1.7885438705035972</v>
      </c>
      <c r="N64" s="68">
        <f t="shared" si="15"/>
        <v>698.99889432460293</v>
      </c>
    </row>
    <row r="65" spans="1:14" ht="14.4" thickBot="1">
      <c r="A65" s="69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2">
        <f t="shared" si="13"/>
        <v>534.13620000000003</v>
      </c>
      <c r="M65" s="16">
        <f t="shared" si="14"/>
        <v>1.7771695971223023</v>
      </c>
      <c r="N65" s="68">
        <f t="shared" si="15"/>
        <v>949.25061536243754</v>
      </c>
    </row>
    <row r="66" spans="1:14" ht="21" thickBot="1">
      <c r="A66" s="69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2">
        <f t="shared" si="13"/>
        <v>564.88</v>
      </c>
      <c r="M66" s="16">
        <f t="shared" si="14"/>
        <v>1.7745629928057556</v>
      </c>
      <c r="N66" s="68">
        <f t="shared" si="15"/>
        <v>1002.4151433761152</v>
      </c>
    </row>
    <row r="67" spans="1:14" ht="14.4" thickBot="1">
      <c r="A67" s="69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16">
        <f t="shared" si="6"/>
        <v>0.29630099999999998</v>
      </c>
      <c r="L67" s="62">
        <f t="shared" si="13"/>
        <v>407.20679999999999</v>
      </c>
      <c r="M67" s="16">
        <f t="shared" si="14"/>
        <v>1.7859110899280577</v>
      </c>
      <c r="N67" s="68">
        <f t="shared" si="15"/>
        <v>727.23514001411661</v>
      </c>
    </row>
    <row r="68" spans="1:14" ht="14.4" thickBot="1">
      <c r="A68" s="69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2">
        <f t="shared" si="13"/>
        <v>523.47840000000008</v>
      </c>
      <c r="M68" s="16">
        <f t="shared" si="14"/>
        <v>1.7781450071942446</v>
      </c>
      <c r="N68" s="68">
        <f t="shared" si="15"/>
        <v>930.82050333403186</v>
      </c>
    </row>
    <row r="69" spans="1:14" ht="14.4" thickBot="1">
      <c r="A69" s="69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2">
        <f t="shared" si="13"/>
        <v>562.88</v>
      </c>
      <c r="M69" s="16">
        <f t="shared" si="14"/>
        <v>1.7747241834532375</v>
      </c>
      <c r="N69" s="68">
        <f t="shared" si="15"/>
        <v>998.95674838215825</v>
      </c>
    </row>
    <row r="70" spans="1:14" ht="14.4" thickBot="1">
      <c r="A70" s="69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16">
        <f t="shared" si="6"/>
        <v>0.30160199999999998</v>
      </c>
      <c r="L70" s="62">
        <f t="shared" si="13"/>
        <v>355.9699</v>
      </c>
      <c r="M70" s="16">
        <f t="shared" si="14"/>
        <v>1.7932142661870505</v>
      </c>
      <c r="N70" s="68">
        <f t="shared" si="15"/>
        <v>638.33030301317774</v>
      </c>
    </row>
    <row r="71" spans="1:14" ht="14.4" thickBot="1">
      <c r="A71" s="69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2">
        <f t="shared" si="13"/>
        <v>564.71460000000002</v>
      </c>
      <c r="M71" s="16">
        <f t="shared" si="14"/>
        <v>1.7745767697841728</v>
      </c>
      <c r="N71" s="68">
        <f t="shared" si="15"/>
        <v>1002.1294107179613</v>
      </c>
    </row>
    <row r="72" spans="1:14" ht="14.4" thickBot="1">
      <c r="A72" s="69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2">
        <f t="shared" si="13"/>
        <v>617.41550000000007</v>
      </c>
      <c r="M72" s="16">
        <f t="shared" si="14"/>
        <v>1.770710949640288</v>
      </c>
      <c r="N72" s="68">
        <f t="shared" si="15"/>
        <v>1093.2643863276332</v>
      </c>
    </row>
    <row r="73" spans="1:14" ht="14.4" thickBot="1">
      <c r="A73" s="69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2">
        <f t="shared" si="13"/>
        <v>617.41550000000007</v>
      </c>
      <c r="M73" s="16">
        <f t="shared" si="14"/>
        <v>1.770710949640288</v>
      </c>
      <c r="N73" s="68">
        <f t="shared" si="15"/>
        <v>1093.2643863276332</v>
      </c>
    </row>
    <row r="74" spans="1:14" ht="14.4" thickBot="1">
      <c r="A74" s="69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16">
        <f t="shared" si="6"/>
        <v>0.28786499999999998</v>
      </c>
      <c r="L74" s="62">
        <f t="shared" si="13"/>
        <v>568.32000000000005</v>
      </c>
      <c r="M74" s="16">
        <f t="shared" si="14"/>
        <v>1.774288830935252</v>
      </c>
      <c r="N74" s="68">
        <f t="shared" si="15"/>
        <v>1008.3638283971226</v>
      </c>
    </row>
    <row r="75" spans="1:14" ht="14.4" thickBot="1">
      <c r="A75" s="69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2">
        <f t="shared" si="13"/>
        <v>528.53760000000011</v>
      </c>
      <c r="M75" s="16">
        <f t="shared" si="14"/>
        <v>1.7776765899280578</v>
      </c>
      <c r="N75" s="68">
        <f t="shared" si="15"/>
        <v>939.56891841675997</v>
      </c>
    </row>
    <row r="76" spans="1:14" ht="14.4" thickBot="1">
      <c r="A76" s="69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2">
        <f t="shared" si="13"/>
        <v>574.34</v>
      </c>
      <c r="M76" s="16">
        <f t="shared" si="14"/>
        <v>1.7738176582733813</v>
      </c>
      <c r="N76" s="68">
        <f t="shared" si="15"/>
        <v>1018.7744338527339</v>
      </c>
    </row>
    <row r="77" spans="1:14" ht="14.4" thickBot="1">
      <c r="A77" s="69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2">
        <f t="shared" si="13"/>
        <v>617.41550000000007</v>
      </c>
      <c r="M77" s="16">
        <f t="shared" si="14"/>
        <v>1.770710949640288</v>
      </c>
      <c r="N77" s="68">
        <f t="shared" si="15"/>
        <v>1093.2643863276332</v>
      </c>
    </row>
    <row r="78" spans="1:14" ht="14.4" thickBot="1">
      <c r="A78" s="70">
        <v>32</v>
      </c>
      <c r="B78" s="71" t="s">
        <v>54</v>
      </c>
      <c r="C78" s="72">
        <v>287.17</v>
      </c>
      <c r="D78" s="73">
        <f t="shared" si="0"/>
        <v>1.1537569999999999</v>
      </c>
      <c r="E78" s="74">
        <v>2</v>
      </c>
      <c r="F78" s="75">
        <f t="shared" si="1"/>
        <v>2.3075139999999998</v>
      </c>
      <c r="G78" s="76">
        <f t="shared" si="2"/>
        <v>5.3310000000000003E-2</v>
      </c>
      <c r="H78" s="75">
        <f t="shared" si="3"/>
        <v>0.244198</v>
      </c>
      <c r="I78" s="75">
        <f t="shared" si="4"/>
        <v>3.8563E-2</v>
      </c>
      <c r="J78" s="75">
        <f t="shared" si="5"/>
        <v>4.7619999999999997E-3</v>
      </c>
      <c r="K78" s="75">
        <f t="shared" si="6"/>
        <v>0.28752299999999997</v>
      </c>
      <c r="L78" s="62">
        <f t="shared" si="13"/>
        <v>574.34</v>
      </c>
      <c r="M78" s="16">
        <f t="shared" si="14"/>
        <v>1.7738176582733813</v>
      </c>
      <c r="N78" s="68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ADMIN</cp:lastModifiedBy>
  <cp:lastPrinted>2024-09-15T03:01:43Z</cp:lastPrinted>
  <dcterms:created xsi:type="dcterms:W3CDTF">2024-09-10T15:36:03Z</dcterms:created>
  <dcterms:modified xsi:type="dcterms:W3CDTF">2024-10-05T00:39:03Z</dcterms:modified>
</cp:coreProperties>
</file>